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atchresultater" sheetId="1" r:id="rId1"/>
    <sheet name="Tabell Rundens lag" sheetId="2" r:id="rId2"/>
    <sheet name="Lagresultater" sheetId="3" r:id="rId3"/>
    <sheet name="Snittliste" sheetId="4" r:id="rId4"/>
    <sheet name="Banestatestikk innledende" sheetId="5" r:id="rId5"/>
  </sheets>
  <definedNames/>
  <calcPr fullCalcOnLoad="1"/>
</workbook>
</file>

<file path=xl/sharedStrings.xml><?xml version="1.0" encoding="utf-8"?>
<sst xmlns="http://schemas.openxmlformats.org/spreadsheetml/2006/main" count="296" uniqueCount="86">
  <si>
    <t>Sum</t>
  </si>
  <si>
    <t>Snitt</t>
  </si>
  <si>
    <t>Poeng</t>
  </si>
  <si>
    <t>Tøyen BGC</t>
  </si>
  <si>
    <t>Kjell Nyhus</t>
  </si>
  <si>
    <t>Trond Øwre</t>
  </si>
  <si>
    <t>Matchresultater</t>
  </si>
  <si>
    <t>Lagresultater</t>
  </si>
  <si>
    <t>Induviduelt snitt</t>
  </si>
  <si>
    <t>Plass</t>
  </si>
  <si>
    <t>Navn</t>
  </si>
  <si>
    <t>Klubb</t>
  </si>
  <si>
    <t>R1</t>
  </si>
  <si>
    <t>R2</t>
  </si>
  <si>
    <t>R3</t>
  </si>
  <si>
    <t>S</t>
  </si>
  <si>
    <t>U</t>
  </si>
  <si>
    <t>T</t>
  </si>
  <si>
    <t>Slag</t>
  </si>
  <si>
    <t>Jon Marthinsen</t>
  </si>
  <si>
    <t>Per H. Wang</t>
  </si>
  <si>
    <t>Nikolai Leth</t>
  </si>
  <si>
    <t>Midtkul</t>
  </si>
  <si>
    <t>Vinkel</t>
  </si>
  <si>
    <t>Bane nr.</t>
  </si>
  <si>
    <t>Rundens lag</t>
  </si>
  <si>
    <t>Christiania MC 1</t>
  </si>
  <si>
    <t>Christiania MC 2</t>
  </si>
  <si>
    <t>Magne Andersen</t>
  </si>
  <si>
    <t>Finn Hovind</t>
  </si>
  <si>
    <t>Erik Fause Hovind</t>
  </si>
  <si>
    <t>Ole Petter Karlsen</t>
  </si>
  <si>
    <t>-</t>
  </si>
  <si>
    <t>Roar Stenseth</t>
  </si>
  <si>
    <t>Tormod Wethal</t>
  </si>
  <si>
    <t>Anders Gudmundstuen</t>
  </si>
  <si>
    <t>Øyvind Nedre</t>
  </si>
  <si>
    <t>Øyvind Martinsen</t>
  </si>
  <si>
    <t>Christiania MC 3</t>
  </si>
  <si>
    <t>Skjeberg BGK</t>
  </si>
  <si>
    <t>R4</t>
  </si>
  <si>
    <t>R5</t>
  </si>
  <si>
    <t>Kai Amundrød</t>
  </si>
  <si>
    <t>Leif Harald Bjørnlund</t>
  </si>
  <si>
    <t>Anette Øwre Bollvåg</t>
  </si>
  <si>
    <t>Lukas Næss</t>
  </si>
  <si>
    <t>Sven Petter Næss</t>
  </si>
  <si>
    <t>u</t>
  </si>
  <si>
    <t>i</t>
  </si>
  <si>
    <t>Sandefjord BGK 1</t>
  </si>
  <si>
    <t>Sandefjord BGK 2</t>
  </si>
  <si>
    <t>Seriespill 2017</t>
  </si>
  <si>
    <t>Runde 1</t>
  </si>
  <si>
    <t>Torshov Minigolfpark</t>
  </si>
  <si>
    <t xml:space="preserve">Torshov Minigolfpark </t>
  </si>
  <si>
    <t>Tabell Runde 1</t>
  </si>
  <si>
    <t>Nora Fause</t>
  </si>
  <si>
    <t>Morten Holteng</t>
  </si>
  <si>
    <t>Bjørn Olav Skofteby</t>
  </si>
  <si>
    <t>Bjørn A. Olsen</t>
  </si>
  <si>
    <t>Kristine Moen</t>
  </si>
  <si>
    <t>Annie Haaland</t>
  </si>
  <si>
    <t>Anne Grethe Olsen</t>
  </si>
  <si>
    <t>Tom Leonhardsen</t>
  </si>
  <si>
    <t>Tom Stordal</t>
  </si>
  <si>
    <t>Tom Hansen</t>
  </si>
  <si>
    <t>R6</t>
  </si>
  <si>
    <t>Torshov Minigolfpark 21. mai</t>
  </si>
  <si>
    <t>Banestatistikk Torshov Minigolfpark</t>
  </si>
  <si>
    <t>Ant. Runder</t>
  </si>
  <si>
    <t>Tetra</t>
  </si>
  <si>
    <t>Salto</t>
  </si>
  <si>
    <t>Dobbelkul</t>
  </si>
  <si>
    <t>Rakbane u/hinder</t>
  </si>
  <si>
    <t>Rør</t>
  </si>
  <si>
    <t>Bro</t>
  </si>
  <si>
    <t>Snegle</t>
  </si>
  <si>
    <t>Rakbane m/hinder</t>
  </si>
  <si>
    <t>V-hinder</t>
  </si>
  <si>
    <t>Lyn</t>
  </si>
  <si>
    <t>Passage</t>
  </si>
  <si>
    <t>Mushull</t>
  </si>
  <si>
    <t>Liggende koner</t>
  </si>
  <si>
    <t>Vulkan</t>
  </si>
  <si>
    <t>Vindu</t>
  </si>
  <si>
    <t>Labyrint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</si>
</sst>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d/\ mmmm;@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006600"/>
      <name val="Arial"/>
      <family val="2"/>
    </font>
    <font>
      <b/>
      <sz val="14"/>
      <color rgb="FFFF0000"/>
      <name val="Arial"/>
      <family val="2"/>
    </font>
    <font>
      <b/>
      <sz val="12"/>
      <color rgb="FF008000"/>
      <name val="Arial"/>
      <family val="2"/>
    </font>
    <font>
      <b/>
      <sz val="14"/>
      <color rgb="FF008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23" borderId="1" applyNumberFormat="0" applyAlignment="0" applyProtection="0"/>
    <xf numFmtId="0" fontId="44" fillId="24" borderId="2" applyNumberFormat="0" applyAlignment="0" applyProtection="0"/>
    <xf numFmtId="0" fontId="45" fillId="25" borderId="3" applyNumberFormat="0" applyAlignment="0" applyProtection="0"/>
    <xf numFmtId="0" fontId="17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7" fillId="2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51" fillId="27" borderId="2" applyNumberFormat="0" applyAlignment="0" applyProtection="0"/>
    <xf numFmtId="0" fontId="26" fillId="0" borderId="7" applyNumberFormat="0" applyFill="0" applyAlignment="0" applyProtection="0"/>
    <xf numFmtId="179" fontId="0" fillId="0" borderId="0" applyFont="0" applyFill="0" applyBorder="0" applyAlignment="0" applyProtection="0"/>
    <xf numFmtId="0" fontId="19" fillId="28" borderId="8" applyNumberFormat="0" applyAlignment="0" applyProtection="0"/>
    <xf numFmtId="0" fontId="52" fillId="0" borderId="9" applyNumberFormat="0" applyFill="0" applyAlignment="0" applyProtection="0"/>
    <xf numFmtId="0" fontId="0" fillId="29" borderId="10" applyNumberFormat="0" applyFont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11" applyNumberFormat="0" applyFont="0" applyAlignment="0" applyProtection="0"/>
    <xf numFmtId="0" fontId="27" fillId="32" borderId="0" applyNumberFormat="0" applyBorder="0" applyAlignment="0" applyProtection="0"/>
    <xf numFmtId="0" fontId="54" fillId="24" borderId="12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30" fillId="0" borderId="17" applyNumberFormat="0" applyFill="0" applyAlignment="0" applyProtection="0"/>
    <xf numFmtId="177" fontId="0" fillId="0" borderId="0" applyFont="0" applyFill="0" applyBorder="0" applyAlignment="0" applyProtection="0"/>
    <xf numFmtId="0" fontId="28" fillId="23" borderId="18" applyNumberFormat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2" fillId="0" borderId="22" xfId="0" applyFont="1" applyBorder="1" applyAlignment="1">
      <alignment horizontal="center"/>
    </xf>
    <xf numFmtId="0" fontId="33" fillId="0" borderId="0" xfId="0" applyFont="1" applyAlignment="1">
      <alignment/>
    </xf>
    <xf numFmtId="0" fontId="12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181" fontId="0" fillId="0" borderId="0" xfId="63" applyNumberFormat="1">
      <alignment/>
      <protection/>
    </xf>
    <xf numFmtId="1" fontId="8" fillId="0" borderId="0" xfId="63" applyNumberFormat="1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10" fillId="0" borderId="2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58" fillId="0" borderId="22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25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24" xfId="0" applyNumberFormat="1" applyFont="1" applyFill="1" applyBorder="1" applyAlignment="1">
      <alignment horizontal="center"/>
    </xf>
    <xf numFmtId="0" fontId="59" fillId="0" borderId="22" xfId="0" applyFont="1" applyBorder="1" applyAlignment="1">
      <alignment horizontal="center"/>
    </xf>
    <xf numFmtId="2" fontId="58" fillId="0" borderId="22" xfId="0" applyNumberFormat="1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2" fontId="58" fillId="0" borderId="0" xfId="0" applyNumberFormat="1" applyFont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 horizontal="center"/>
    </xf>
    <xf numFmtId="1" fontId="5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61" fillId="0" borderId="0" xfId="0" applyFont="1" applyAlignment="1">
      <alignment horizontal="center"/>
    </xf>
    <xf numFmtId="2" fontId="6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61" fillId="0" borderId="22" xfId="0" applyFont="1" applyBorder="1" applyAlignment="1">
      <alignment horizontal="center"/>
    </xf>
    <xf numFmtId="2" fontId="61" fillId="0" borderId="22" xfId="0" applyNumberFormat="1" applyFont="1" applyBorder="1" applyAlignment="1">
      <alignment horizontal="center"/>
    </xf>
    <xf numFmtId="2" fontId="62" fillId="0" borderId="0" xfId="0" applyNumberFormat="1" applyFont="1" applyAlignment="1">
      <alignment horizontal="center" vertical="center"/>
    </xf>
    <xf numFmtId="181" fontId="34" fillId="0" borderId="0" xfId="63" applyNumberFormat="1" applyFont="1" applyAlignment="1">
      <alignment horizontal="center" vertical="center"/>
      <protection/>
    </xf>
    <xf numFmtId="181" fontId="0" fillId="0" borderId="27" xfId="63" applyNumberFormat="1" applyBorder="1">
      <alignment/>
      <protection/>
    </xf>
    <xf numFmtId="1" fontId="8" fillId="0" borderId="27" xfId="63" applyNumberFormat="1" applyFont="1" applyBorder="1" applyAlignment="1">
      <alignment horizontal="center" textRotation="90"/>
      <protection/>
    </xf>
    <xf numFmtId="0" fontId="8" fillId="0" borderId="27" xfId="63" applyFont="1" applyBorder="1" applyAlignment="1">
      <alignment horizontal="center" textRotation="90"/>
      <protection/>
    </xf>
    <xf numFmtId="181" fontId="37" fillId="0" borderId="27" xfId="63" applyNumberFormat="1" applyFont="1" applyBorder="1" applyAlignment="1">
      <alignment/>
      <protection/>
    </xf>
    <xf numFmtId="1" fontId="38" fillId="0" borderId="27" xfId="63" applyNumberFormat="1" applyFont="1" applyBorder="1" applyAlignment="1">
      <alignment horizontal="center"/>
      <protection/>
    </xf>
    <xf numFmtId="0" fontId="38" fillId="0" borderId="28" xfId="63" applyFont="1" applyBorder="1" applyAlignment="1">
      <alignment horizontal="center"/>
      <protection/>
    </xf>
    <xf numFmtId="0" fontId="38" fillId="0" borderId="27" xfId="63" applyFont="1" applyBorder="1" applyAlignment="1">
      <alignment horizontal="center"/>
      <protection/>
    </xf>
    <xf numFmtId="0" fontId="37" fillId="0" borderId="0" xfId="63" applyFont="1" applyAlignment="1">
      <alignment/>
      <protection/>
    </xf>
    <xf numFmtId="181" fontId="0" fillId="0" borderId="27" xfId="63" applyNumberFormat="1" applyFont="1" applyBorder="1">
      <alignment/>
      <protection/>
    </xf>
    <xf numFmtId="1" fontId="8" fillId="0" borderId="27" xfId="63" applyNumberFormat="1" applyFont="1" applyBorder="1" applyAlignment="1">
      <alignment horizontal="center"/>
      <protection/>
    </xf>
    <xf numFmtId="2" fontId="8" fillId="0" borderId="29" xfId="63" applyNumberFormat="1" applyFont="1" applyBorder="1" applyAlignment="1">
      <alignment horizontal="center"/>
      <protection/>
    </xf>
    <xf numFmtId="2" fontId="8" fillId="0" borderId="27" xfId="63" applyNumberFormat="1" applyFont="1" applyBorder="1" applyAlignment="1">
      <alignment horizontal="center"/>
      <protection/>
    </xf>
    <xf numFmtId="1" fontId="8" fillId="0" borderId="30" xfId="63" applyNumberFormat="1" applyFont="1" applyFill="1" applyBorder="1" applyAlignment="1">
      <alignment horizontal="center"/>
      <protection/>
    </xf>
    <xf numFmtId="1" fontId="8" fillId="0" borderId="31" xfId="63" applyNumberFormat="1" applyFont="1" applyFill="1" applyBorder="1" applyAlignment="1">
      <alignment horizontal="center"/>
      <protection/>
    </xf>
    <xf numFmtId="1" fontId="36" fillId="0" borderId="31" xfId="63" applyNumberFormat="1" applyFont="1" applyFill="1" applyBorder="1" applyAlignment="1">
      <alignment horizontal="center"/>
      <protection/>
    </xf>
    <xf numFmtId="1" fontId="36" fillId="0" borderId="32" xfId="63" applyNumberFormat="1" applyFont="1" applyFill="1" applyBorder="1" applyAlignment="1">
      <alignment horizontal="center"/>
      <protection/>
    </xf>
    <xf numFmtId="0" fontId="8" fillId="0" borderId="27" xfId="63" applyFont="1" applyBorder="1" applyAlignment="1">
      <alignment horizontal="center"/>
      <protection/>
    </xf>
    <xf numFmtId="1" fontId="8" fillId="0" borderId="33" xfId="63" applyNumberFormat="1" applyFont="1" applyFill="1" applyBorder="1" applyAlignment="1">
      <alignment horizontal="center"/>
      <protection/>
    </xf>
    <xf numFmtId="1" fontId="8" fillId="0" borderId="34" xfId="63" applyNumberFormat="1" applyFont="1" applyFill="1" applyBorder="1" applyAlignment="1">
      <alignment horizontal="center"/>
      <protection/>
    </xf>
    <xf numFmtId="1" fontId="36" fillId="0" borderId="34" xfId="63" applyNumberFormat="1" applyFont="1" applyFill="1" applyBorder="1" applyAlignment="1">
      <alignment horizontal="center"/>
      <protection/>
    </xf>
    <xf numFmtId="1" fontId="8" fillId="0" borderId="35" xfId="63" applyNumberFormat="1" applyFont="1" applyFill="1" applyBorder="1" applyAlignment="1">
      <alignment horizontal="center"/>
      <protection/>
    </xf>
    <xf numFmtId="1" fontId="8" fillId="0" borderId="36" xfId="63" applyNumberFormat="1" applyFont="1" applyFill="1" applyBorder="1" applyAlignment="1">
      <alignment horizontal="center"/>
      <protection/>
    </xf>
    <xf numFmtId="1" fontId="8" fillId="0" borderId="37" xfId="63" applyNumberFormat="1" applyFont="1" applyFill="1" applyBorder="1" applyAlignment="1">
      <alignment horizontal="center"/>
      <protection/>
    </xf>
    <xf numFmtId="1" fontId="8" fillId="0" borderId="38" xfId="63" applyNumberFormat="1" applyFont="1" applyFill="1" applyBorder="1" applyAlignment="1">
      <alignment horizontal="center"/>
      <protection/>
    </xf>
    <xf numFmtId="1" fontId="8" fillId="0" borderId="33" xfId="63" applyNumberFormat="1" applyFont="1" applyBorder="1" applyAlignment="1">
      <alignment horizontal="center"/>
      <protection/>
    </xf>
    <xf numFmtId="1" fontId="8" fillId="0" borderId="34" xfId="63" applyNumberFormat="1" applyFont="1" applyBorder="1" applyAlignment="1">
      <alignment horizontal="center"/>
      <protection/>
    </xf>
    <xf numFmtId="1" fontId="8" fillId="0" borderId="35" xfId="63" applyNumberFormat="1" applyFont="1" applyBorder="1" applyAlignment="1">
      <alignment horizontal="center"/>
      <protection/>
    </xf>
    <xf numFmtId="1" fontId="8" fillId="0" borderId="36" xfId="63" applyNumberFormat="1" applyFont="1" applyBorder="1" applyAlignment="1">
      <alignment horizontal="center"/>
      <protection/>
    </xf>
    <xf numFmtId="1" fontId="8" fillId="0" borderId="37" xfId="63" applyNumberFormat="1" applyFont="1" applyBorder="1" applyAlignment="1">
      <alignment horizontal="center"/>
      <protection/>
    </xf>
    <xf numFmtId="1" fontId="8" fillId="0" borderId="38" xfId="63" applyNumberFormat="1" applyFont="1" applyBorder="1" applyAlignment="1">
      <alignment horizontal="center"/>
      <protection/>
    </xf>
    <xf numFmtId="1" fontId="8" fillId="0" borderId="30" xfId="63" applyNumberFormat="1" applyFont="1" applyBorder="1" applyAlignment="1">
      <alignment horizontal="center"/>
      <protection/>
    </xf>
    <xf numFmtId="1" fontId="8" fillId="0" borderId="31" xfId="63" applyNumberFormat="1" applyFont="1" applyBorder="1" applyAlignment="1">
      <alignment horizontal="center"/>
      <protection/>
    </xf>
    <xf numFmtId="1" fontId="8" fillId="0" borderId="32" xfId="63" applyNumberFormat="1" applyFont="1" applyBorder="1" applyAlignment="1">
      <alignment horizontal="center"/>
      <protection/>
    </xf>
    <xf numFmtId="0" fontId="8" fillId="0" borderId="39" xfId="63" applyFont="1" applyBorder="1" applyAlignment="1">
      <alignment horizontal="center"/>
      <protection/>
    </xf>
    <xf numFmtId="0" fontId="8" fillId="0" borderId="40" xfId="63" applyFont="1" applyBorder="1" applyAlignment="1">
      <alignment horizontal="center"/>
      <protection/>
    </xf>
    <xf numFmtId="0" fontId="8" fillId="0" borderId="41" xfId="63" applyFont="1" applyBorder="1" applyAlignment="1">
      <alignment horizontal="center"/>
      <protection/>
    </xf>
    <xf numFmtId="1" fontId="8" fillId="0" borderId="32" xfId="63" applyNumberFormat="1" applyFont="1" applyFill="1" applyBorder="1" applyAlignment="1">
      <alignment horizontal="center"/>
      <protection/>
    </xf>
    <xf numFmtId="0" fontId="8" fillId="0" borderId="36" xfId="63" applyFont="1" applyBorder="1" applyAlignment="1">
      <alignment horizontal="center"/>
      <protection/>
    </xf>
    <xf numFmtId="0" fontId="8" fillId="0" borderId="37" xfId="63" applyFont="1" applyBorder="1" applyAlignment="1">
      <alignment horizontal="center"/>
      <protection/>
    </xf>
    <xf numFmtId="0" fontId="8" fillId="0" borderId="38" xfId="63" applyFont="1" applyBorder="1" applyAlignment="1">
      <alignment horizontal="center"/>
      <protection/>
    </xf>
    <xf numFmtId="1" fontId="36" fillId="0" borderId="30" xfId="63" applyNumberFormat="1" applyFont="1" applyFill="1" applyBorder="1" applyAlignment="1">
      <alignment horizontal="center"/>
      <protection/>
    </xf>
    <xf numFmtId="1" fontId="36" fillId="0" borderId="33" xfId="63" applyNumberFormat="1" applyFont="1" applyFill="1" applyBorder="1" applyAlignment="1">
      <alignment horizontal="center"/>
      <protection/>
    </xf>
    <xf numFmtId="0" fontId="63" fillId="0" borderId="27" xfId="63" applyFont="1" applyBorder="1" applyAlignment="1">
      <alignment horizontal="center"/>
      <protection/>
    </xf>
    <xf numFmtId="0" fontId="8" fillId="0" borderId="36" xfId="63" applyFont="1" applyFill="1" applyBorder="1" applyAlignment="1">
      <alignment horizontal="center"/>
      <protection/>
    </xf>
    <xf numFmtId="0" fontId="8" fillId="0" borderId="37" xfId="63" applyFont="1" applyFill="1" applyBorder="1" applyAlignment="1">
      <alignment horizontal="center"/>
      <protection/>
    </xf>
    <xf numFmtId="0" fontId="8" fillId="0" borderId="38" xfId="63" applyFont="1" applyFill="1" applyBorder="1" applyAlignment="1">
      <alignment horizontal="center"/>
      <protection/>
    </xf>
    <xf numFmtId="2" fontId="35" fillId="0" borderId="29" xfId="63" applyNumberFormat="1" applyFont="1" applyBorder="1" applyAlignment="1">
      <alignment horizontal="center"/>
      <protection/>
    </xf>
    <xf numFmtId="0" fontId="0" fillId="0" borderId="42" xfId="63" applyBorder="1">
      <alignment/>
      <protection/>
    </xf>
    <xf numFmtId="0" fontId="35" fillId="0" borderId="0" xfId="63" applyFont="1">
      <alignment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1" fontId="34" fillId="0" borderId="0" xfId="63" applyNumberFormat="1" applyFont="1" applyAlignment="1">
      <alignment horizontal="center" vertical="center"/>
      <protection/>
    </xf>
    <xf numFmtId="0" fontId="6" fillId="0" borderId="43" xfId="63" applyFont="1" applyBorder="1" applyAlignment="1">
      <alignment horizontal="center"/>
      <protection/>
    </xf>
  </cellXfs>
  <cellStyles count="74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Beregning" xfId="41"/>
    <cellStyle name="Calculation" xfId="42"/>
    <cellStyle name="Check Cell" xfId="43"/>
    <cellStyle name="Dårlig" xfId="44"/>
    <cellStyle name="Explanatory Text" xfId="45"/>
    <cellStyle name="Forklarende tekst" xfId="46"/>
    <cellStyle name="Go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ndata" xfId="54"/>
    <cellStyle name="Input" xfId="55"/>
    <cellStyle name="Koblet celle" xfId="56"/>
    <cellStyle name="Comma" xfId="57"/>
    <cellStyle name="Kontrollcelle" xfId="58"/>
    <cellStyle name="Linked Cell" xfId="59"/>
    <cellStyle name="Merknad" xfId="60"/>
    <cellStyle name="Neutral" xfId="61"/>
    <cellStyle name="Normal 2" xfId="62"/>
    <cellStyle name="Normal_Poengjakt 2013" xfId="63"/>
    <cellStyle name="Note" xfId="64"/>
    <cellStyle name="Nøytral" xfId="65"/>
    <cellStyle name="Output" xfId="66"/>
    <cellStyle name="Overskrift 1" xfId="67"/>
    <cellStyle name="Overskrift 2" xfId="68"/>
    <cellStyle name="Overskrift 3" xfId="69"/>
    <cellStyle name="Overskrift 4" xfId="70"/>
    <cellStyle name="Percent" xfId="71"/>
    <cellStyle name="Title" xfId="72"/>
    <cellStyle name="Tittel" xfId="73"/>
    <cellStyle name="Total" xfId="74"/>
    <cellStyle name="Totalt" xfId="75"/>
    <cellStyle name="Comma [0]" xfId="76"/>
    <cellStyle name="Utdata" xfId="77"/>
    <cellStyle name="Uthevingsfarge1" xfId="78"/>
    <cellStyle name="Uthevingsfarge2" xfId="79"/>
    <cellStyle name="Uthevingsfarge3" xfId="80"/>
    <cellStyle name="Uthevingsfarge4" xfId="81"/>
    <cellStyle name="Uthevingsfarge5" xfId="82"/>
    <cellStyle name="Uthevingsfarge6" xfId="83"/>
    <cellStyle name="Currency" xfId="84"/>
    <cellStyle name="Currency [0]" xfId="85"/>
    <cellStyle name="Varseltekst" xfId="86"/>
    <cellStyle name="Warning Text" xfId="87"/>
  </cellStyles>
  <dxfs count="171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140625" style="6" customWidth="1"/>
    <col min="2" max="2" width="10.7109375" style="0" customWidth="1"/>
    <col min="3" max="3" width="5.57421875" style="0" customWidth="1"/>
    <col min="4" max="4" width="10.7109375" style="87" customWidth="1"/>
    <col min="5" max="5" width="27.140625" style="6" customWidth="1"/>
  </cols>
  <sheetData>
    <row r="1" spans="2:4" ht="45">
      <c r="B1" s="70"/>
      <c r="C1" s="4" t="s">
        <v>51</v>
      </c>
      <c r="D1" s="4"/>
    </row>
    <row r="2" spans="2:4" ht="12" customHeight="1">
      <c r="B2" s="6"/>
      <c r="C2" s="1"/>
      <c r="D2" s="1"/>
    </row>
    <row r="3" spans="2:4" ht="26.25">
      <c r="B3" s="6"/>
      <c r="C3" s="3" t="s">
        <v>52</v>
      </c>
      <c r="D3" s="3"/>
    </row>
    <row r="4" spans="2:4" ht="12" customHeight="1">
      <c r="B4" s="6"/>
      <c r="C4" s="3"/>
      <c r="D4" s="3"/>
    </row>
    <row r="5" spans="2:4" ht="26.25">
      <c r="B5" s="6"/>
      <c r="C5" s="3" t="s">
        <v>53</v>
      </c>
      <c r="D5" s="3"/>
    </row>
    <row r="6" spans="2:4" ht="12" customHeight="1">
      <c r="B6" s="6"/>
      <c r="C6" s="7"/>
      <c r="D6" s="7"/>
    </row>
    <row r="7" spans="2:4" ht="26.25">
      <c r="B7" s="6"/>
      <c r="C7" s="3" t="s">
        <v>6</v>
      </c>
      <c r="D7" s="3"/>
    </row>
    <row r="8" spans="2:4" ht="12" customHeight="1" thickBot="1">
      <c r="B8" s="6"/>
      <c r="C8" s="7"/>
      <c r="D8" s="7"/>
    </row>
    <row r="9" spans="1:5" s="64" customFormat="1" ht="19.5" thickBot="1" thickTop="1">
      <c r="A9" s="83" t="s">
        <v>27</v>
      </c>
      <c r="B9" s="62">
        <v>75</v>
      </c>
      <c r="C9" s="63" t="s">
        <v>32</v>
      </c>
      <c r="D9" s="63">
        <v>96</v>
      </c>
      <c r="E9" s="82" t="s">
        <v>3</v>
      </c>
    </row>
    <row r="10" spans="1:5" s="64" customFormat="1" ht="19.5" thickBot="1" thickTop="1">
      <c r="A10" s="83" t="s">
        <v>26</v>
      </c>
      <c r="B10" s="62">
        <v>74</v>
      </c>
      <c r="C10" s="63" t="s">
        <v>32</v>
      </c>
      <c r="D10" s="63">
        <v>96</v>
      </c>
      <c r="E10" s="82" t="s">
        <v>49</v>
      </c>
    </row>
    <row r="11" spans="1:5" s="64" customFormat="1" ht="19.5" thickBot="1" thickTop="1">
      <c r="A11" s="82" t="s">
        <v>39</v>
      </c>
      <c r="B11" s="63">
        <v>89</v>
      </c>
      <c r="C11" s="63" t="s">
        <v>32</v>
      </c>
      <c r="D11" s="62">
        <v>88</v>
      </c>
      <c r="E11" s="83" t="s">
        <v>38</v>
      </c>
    </row>
    <row r="12" spans="1:5" s="64" customFormat="1" ht="19.5" thickBot="1" thickTop="1">
      <c r="A12" s="83"/>
      <c r="B12" s="63"/>
      <c r="C12" s="63"/>
      <c r="D12" s="63"/>
      <c r="E12" s="83"/>
    </row>
    <row r="13" spans="1:5" s="64" customFormat="1" ht="19.5" thickBot="1" thickTop="1">
      <c r="A13" s="83" t="s">
        <v>3</v>
      </c>
      <c r="B13" s="62">
        <v>80</v>
      </c>
      <c r="C13" s="63" t="s">
        <v>32</v>
      </c>
      <c r="D13" s="63">
        <v>114</v>
      </c>
      <c r="E13" s="82" t="s">
        <v>50</v>
      </c>
    </row>
    <row r="14" spans="1:5" s="64" customFormat="1" ht="19.5" thickBot="1" thickTop="1">
      <c r="A14" s="82" t="s">
        <v>27</v>
      </c>
      <c r="B14" s="63">
        <v>86</v>
      </c>
      <c r="C14" s="63" t="s">
        <v>32</v>
      </c>
      <c r="D14" s="63">
        <v>86</v>
      </c>
      <c r="E14" s="82" t="s">
        <v>49</v>
      </c>
    </row>
    <row r="15" spans="1:5" s="64" customFormat="1" ht="19.5" thickBot="1" thickTop="1">
      <c r="A15" s="83" t="s">
        <v>26</v>
      </c>
      <c r="B15" s="62">
        <v>77</v>
      </c>
      <c r="C15" s="63" t="s">
        <v>32</v>
      </c>
      <c r="D15" s="63">
        <v>91</v>
      </c>
      <c r="E15" s="82" t="s">
        <v>39</v>
      </c>
    </row>
    <row r="16" spans="1:5" s="64" customFormat="1" ht="19.5" thickBot="1" thickTop="1">
      <c r="A16" s="83"/>
      <c r="B16" s="63"/>
      <c r="C16" s="63"/>
      <c r="D16" s="63"/>
      <c r="E16" s="83"/>
    </row>
    <row r="17" spans="1:5" s="64" customFormat="1" ht="19.5" thickBot="1" thickTop="1">
      <c r="A17" s="82" t="s">
        <v>38</v>
      </c>
      <c r="B17" s="63">
        <v>111</v>
      </c>
      <c r="C17" s="63" t="s">
        <v>32</v>
      </c>
      <c r="D17" s="62">
        <v>80</v>
      </c>
      <c r="E17" s="83" t="s">
        <v>3</v>
      </c>
    </row>
    <row r="18" spans="1:5" s="64" customFormat="1" ht="19.5" thickBot="1" thickTop="1">
      <c r="A18" s="82" t="s">
        <v>50</v>
      </c>
      <c r="B18" s="63">
        <v>103</v>
      </c>
      <c r="C18" s="63" t="s">
        <v>32</v>
      </c>
      <c r="D18" s="62">
        <v>76</v>
      </c>
      <c r="E18" s="83" t="s">
        <v>26</v>
      </c>
    </row>
    <row r="19" spans="1:5" s="64" customFormat="1" ht="19.5" thickBot="1" thickTop="1">
      <c r="A19" s="82" t="s">
        <v>39</v>
      </c>
      <c r="B19" s="63">
        <v>84</v>
      </c>
      <c r="C19" s="63" t="s">
        <v>32</v>
      </c>
      <c r="D19" s="62">
        <v>81</v>
      </c>
      <c r="E19" s="83" t="s">
        <v>49</v>
      </c>
    </row>
    <row r="20" spans="1:5" s="64" customFormat="1" ht="19.5" thickBot="1" thickTop="1">
      <c r="A20" s="83"/>
      <c r="B20" s="63"/>
      <c r="C20" s="63"/>
      <c r="D20" s="63"/>
      <c r="E20" s="83"/>
    </row>
    <row r="21" spans="1:5" s="64" customFormat="1" ht="19.5" thickBot="1" thickTop="1">
      <c r="A21" s="83" t="s">
        <v>38</v>
      </c>
      <c r="B21" s="62">
        <v>79</v>
      </c>
      <c r="C21" s="63" t="s">
        <v>32</v>
      </c>
      <c r="D21" s="63">
        <v>81</v>
      </c>
      <c r="E21" s="82" t="s">
        <v>27</v>
      </c>
    </row>
    <row r="22" spans="1:5" s="64" customFormat="1" ht="19.5" thickBot="1" thickTop="1">
      <c r="A22" s="82" t="s">
        <v>3</v>
      </c>
      <c r="B22" s="63">
        <v>84</v>
      </c>
      <c r="C22" s="63" t="s">
        <v>32</v>
      </c>
      <c r="D22" s="62">
        <v>74</v>
      </c>
      <c r="E22" s="83" t="s">
        <v>26</v>
      </c>
    </row>
    <row r="23" spans="1:5" s="64" customFormat="1" ht="19.5" thickBot="1" thickTop="1">
      <c r="A23" s="83" t="s">
        <v>49</v>
      </c>
      <c r="B23" s="69">
        <v>85</v>
      </c>
      <c r="C23" s="63" t="s">
        <v>32</v>
      </c>
      <c r="D23" s="63">
        <v>105</v>
      </c>
      <c r="E23" s="82" t="s">
        <v>50</v>
      </c>
    </row>
    <row r="24" spans="1:5" s="64" customFormat="1" ht="19.5" thickBot="1" thickTop="1">
      <c r="A24" s="83"/>
      <c r="B24" s="63"/>
      <c r="C24" s="63"/>
      <c r="D24" s="63"/>
      <c r="E24" s="83"/>
    </row>
    <row r="25" spans="1:5" s="64" customFormat="1" ht="19.5" thickBot="1" thickTop="1">
      <c r="A25" s="83" t="s">
        <v>3</v>
      </c>
      <c r="B25" s="62">
        <v>89</v>
      </c>
      <c r="C25" s="63" t="s">
        <v>32</v>
      </c>
      <c r="D25" s="63">
        <v>96</v>
      </c>
      <c r="E25" s="82" t="s">
        <v>39</v>
      </c>
    </row>
    <row r="26" spans="1:5" s="64" customFormat="1" ht="19.5" thickBot="1" thickTop="1">
      <c r="A26" s="82" t="s">
        <v>38</v>
      </c>
      <c r="B26" s="63">
        <v>92</v>
      </c>
      <c r="C26" s="63" t="s">
        <v>32</v>
      </c>
      <c r="D26" s="62">
        <v>74</v>
      </c>
      <c r="E26" s="83" t="s">
        <v>26</v>
      </c>
    </row>
    <row r="27" spans="1:5" s="64" customFormat="1" ht="19.5" thickBot="1" thickTop="1">
      <c r="A27" s="82" t="s">
        <v>50</v>
      </c>
      <c r="B27" s="63">
        <v>94</v>
      </c>
      <c r="C27" s="63" t="s">
        <v>32</v>
      </c>
      <c r="D27" s="62">
        <v>74</v>
      </c>
      <c r="E27" s="83" t="s">
        <v>27</v>
      </c>
    </row>
    <row r="28" spans="1:5" ht="19.5" thickBot="1" thickTop="1">
      <c r="A28" s="83"/>
      <c r="B28" s="82"/>
      <c r="C28" s="82"/>
      <c r="D28" s="86"/>
      <c r="E28" s="83"/>
    </row>
    <row r="29" spans="1:5" ht="19.5" thickBot="1" thickTop="1">
      <c r="A29" s="82" t="s">
        <v>49</v>
      </c>
      <c r="B29" s="84">
        <v>91</v>
      </c>
      <c r="C29" s="63" t="s">
        <v>32</v>
      </c>
      <c r="D29" s="88">
        <v>87</v>
      </c>
      <c r="E29" s="83" t="s">
        <v>3</v>
      </c>
    </row>
    <row r="30" spans="1:5" ht="19.5" thickBot="1" thickTop="1">
      <c r="A30" s="83" t="s">
        <v>27</v>
      </c>
      <c r="B30" s="89">
        <v>85</v>
      </c>
      <c r="C30" s="63" t="s">
        <v>32</v>
      </c>
      <c r="D30" s="86">
        <v>100</v>
      </c>
      <c r="E30" s="82" t="s">
        <v>39</v>
      </c>
    </row>
    <row r="31" spans="1:5" ht="19.5" thickBot="1" thickTop="1">
      <c r="A31" s="82" t="s">
        <v>50</v>
      </c>
      <c r="B31" s="84">
        <v>102</v>
      </c>
      <c r="C31" s="63" t="s">
        <v>32</v>
      </c>
      <c r="D31" s="88">
        <v>98</v>
      </c>
      <c r="E31" s="83" t="s">
        <v>38</v>
      </c>
    </row>
    <row r="32" spans="1:5" ht="19.5" thickBot="1" thickTop="1">
      <c r="A32" s="83"/>
      <c r="B32" s="82"/>
      <c r="C32" s="85"/>
      <c r="D32" s="86"/>
      <c r="E32" s="83"/>
    </row>
    <row r="33" spans="1:5" ht="19.5" thickBot="1" thickTop="1">
      <c r="A33" s="83" t="s">
        <v>26</v>
      </c>
      <c r="B33" s="89">
        <v>76</v>
      </c>
      <c r="C33" s="63" t="s">
        <v>32</v>
      </c>
      <c r="D33" s="86">
        <v>97</v>
      </c>
      <c r="E33" s="82" t="s">
        <v>27</v>
      </c>
    </row>
    <row r="34" spans="1:5" ht="19.5" thickBot="1" thickTop="1">
      <c r="A34" s="83" t="s">
        <v>49</v>
      </c>
      <c r="B34" s="89">
        <v>92</v>
      </c>
      <c r="C34" s="63" t="s">
        <v>32</v>
      </c>
      <c r="D34" s="86">
        <v>94</v>
      </c>
      <c r="E34" s="82" t="s">
        <v>38</v>
      </c>
    </row>
    <row r="35" spans="1:5" ht="19.5" thickBot="1" thickTop="1">
      <c r="A35" s="83" t="s">
        <v>39</v>
      </c>
      <c r="B35" s="89">
        <v>93</v>
      </c>
      <c r="C35" s="63" t="s">
        <v>32</v>
      </c>
      <c r="D35" s="86">
        <v>116</v>
      </c>
      <c r="E35" s="82" t="s">
        <v>50</v>
      </c>
    </row>
    <row r="36" ht="18.75" thickTop="1"/>
  </sheetData>
  <sheetProtection/>
  <conditionalFormatting sqref="B9:C35">
    <cfRule type="cellIs" priority="1" dxfId="167" operator="lessThan" stopIfTrue="1">
      <formula>60</formula>
    </cfRule>
  </conditionalFormatting>
  <conditionalFormatting sqref="B9:D35">
    <cfRule type="cellIs" priority="2" dxfId="166" operator="lessThan" stopIfTrue="1">
      <formula>75</formula>
    </cfRule>
    <cfRule type="cellIs" priority="3" dxfId="165" operator="lessThan" stopIfTrue="1">
      <formula>90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.28125" style="0" customWidth="1"/>
    <col min="2" max="2" width="25.00390625" style="0" customWidth="1"/>
    <col min="3" max="5" width="6.7109375" style="0" customWidth="1"/>
  </cols>
  <sheetData>
    <row r="1" spans="1:7" ht="45">
      <c r="A1" s="148" t="s">
        <v>51</v>
      </c>
      <c r="B1" s="148"/>
      <c r="C1" s="148"/>
      <c r="D1" s="148"/>
      <c r="E1" s="148"/>
      <c r="F1" s="148"/>
      <c r="G1" s="148"/>
    </row>
    <row r="2" ht="12" customHeight="1">
      <c r="A2" s="14"/>
    </row>
    <row r="3" spans="1:7" ht="35.25">
      <c r="A3" s="149" t="s">
        <v>54</v>
      </c>
      <c r="B3" s="149"/>
      <c r="C3" s="149"/>
      <c r="D3" s="149"/>
      <c r="E3" s="149"/>
      <c r="F3" s="149"/>
      <c r="G3" s="149"/>
    </row>
    <row r="4" ht="12" customHeight="1"/>
    <row r="5" spans="1:7" ht="26.25">
      <c r="A5" s="150" t="s">
        <v>55</v>
      </c>
      <c r="B5" s="150"/>
      <c r="C5" s="150"/>
      <c r="D5" s="150"/>
      <c r="E5" s="150"/>
      <c r="F5" s="150"/>
      <c r="G5" s="150"/>
    </row>
    <row r="6" spans="1:7" ht="12" customHeight="1">
      <c r="A6" s="5"/>
      <c r="B6" s="6"/>
      <c r="C6" s="5"/>
      <c r="D6" s="3"/>
      <c r="E6" s="5"/>
      <c r="F6" s="5"/>
      <c r="G6" s="5"/>
    </row>
    <row r="7" spans="1:7" ht="18">
      <c r="A7" s="65" t="s">
        <v>9</v>
      </c>
      <c r="B7" s="66" t="s">
        <v>11</v>
      </c>
      <c r="C7" s="65" t="s">
        <v>15</v>
      </c>
      <c r="D7" s="65" t="s">
        <v>16</v>
      </c>
      <c r="E7" s="65" t="s">
        <v>17</v>
      </c>
      <c r="F7" s="65" t="s">
        <v>2</v>
      </c>
      <c r="G7" s="65" t="s">
        <v>18</v>
      </c>
    </row>
    <row r="8" spans="1:7" ht="18">
      <c r="A8" s="65">
        <v>1</v>
      </c>
      <c r="B8" s="67" t="s">
        <v>26</v>
      </c>
      <c r="C8" s="65">
        <v>6</v>
      </c>
      <c r="D8" s="65">
        <v>0</v>
      </c>
      <c r="E8" s="65">
        <v>0</v>
      </c>
      <c r="F8" s="65">
        <v>12</v>
      </c>
      <c r="G8" s="68">
        <v>451</v>
      </c>
    </row>
    <row r="9" spans="1:7" ht="18">
      <c r="A9" s="65">
        <v>2</v>
      </c>
      <c r="B9" s="67" t="s">
        <v>3</v>
      </c>
      <c r="C9" s="65">
        <v>4</v>
      </c>
      <c r="D9" s="65">
        <v>0</v>
      </c>
      <c r="E9" s="65">
        <v>2</v>
      </c>
      <c r="F9" s="65">
        <v>8</v>
      </c>
      <c r="G9" s="68">
        <v>516</v>
      </c>
    </row>
    <row r="10" spans="1:7" ht="18">
      <c r="A10" s="65">
        <v>3</v>
      </c>
      <c r="B10" s="67" t="s">
        <v>27</v>
      </c>
      <c r="C10" s="65">
        <v>3</v>
      </c>
      <c r="D10" s="65">
        <v>1</v>
      </c>
      <c r="E10" s="65">
        <v>2</v>
      </c>
      <c r="F10" s="65">
        <v>7</v>
      </c>
      <c r="G10" s="68">
        <v>498</v>
      </c>
    </row>
    <row r="11" spans="1:7" ht="18">
      <c r="A11" s="65">
        <v>4</v>
      </c>
      <c r="B11" s="67" t="s">
        <v>49</v>
      </c>
      <c r="C11" s="65">
        <v>3</v>
      </c>
      <c r="D11" s="65">
        <v>1</v>
      </c>
      <c r="E11" s="65">
        <v>2</v>
      </c>
      <c r="F11" s="65">
        <v>7</v>
      </c>
      <c r="G11" s="68">
        <v>531</v>
      </c>
    </row>
    <row r="12" spans="1:7" ht="18">
      <c r="A12" s="65">
        <v>5</v>
      </c>
      <c r="B12" s="67" t="s">
        <v>38</v>
      </c>
      <c r="C12" s="65">
        <v>3</v>
      </c>
      <c r="D12" s="65">
        <v>0</v>
      </c>
      <c r="E12" s="65">
        <v>3</v>
      </c>
      <c r="F12" s="65">
        <v>6</v>
      </c>
      <c r="G12" s="65">
        <v>562</v>
      </c>
    </row>
    <row r="13" spans="1:7" ht="18" customHeight="1">
      <c r="A13" s="65">
        <v>6</v>
      </c>
      <c r="B13" s="67" t="s">
        <v>39</v>
      </c>
      <c r="C13" s="65">
        <v>1</v>
      </c>
      <c r="D13" s="65">
        <v>0</v>
      </c>
      <c r="E13" s="65">
        <v>5</v>
      </c>
      <c r="F13" s="65">
        <v>2</v>
      </c>
      <c r="G13" s="65">
        <v>553</v>
      </c>
    </row>
    <row r="14" spans="1:7" s="6" customFormat="1" ht="18" customHeight="1">
      <c r="A14" s="65">
        <v>7</v>
      </c>
      <c r="B14" s="67" t="s">
        <v>50</v>
      </c>
      <c r="C14" s="65">
        <v>0</v>
      </c>
      <c r="D14" s="65">
        <v>0</v>
      </c>
      <c r="E14" s="65">
        <v>6</v>
      </c>
      <c r="F14" s="65">
        <v>0</v>
      </c>
      <c r="G14" s="65">
        <v>634</v>
      </c>
    </row>
    <row r="15" spans="1:7" ht="12" customHeight="1">
      <c r="A15" s="65"/>
      <c r="B15" s="67"/>
      <c r="C15" s="65"/>
      <c r="D15" s="2"/>
      <c r="E15" s="65"/>
      <c r="F15" s="65"/>
      <c r="G15" s="65"/>
    </row>
    <row r="16" spans="1:7" ht="26.25">
      <c r="A16" s="147" t="s">
        <v>25</v>
      </c>
      <c r="B16" s="147"/>
      <c r="C16" s="147"/>
      <c r="D16" s="147"/>
      <c r="E16" s="147"/>
      <c r="F16" s="147"/>
      <c r="G16" s="147"/>
    </row>
    <row r="17" spans="1:7" ht="18">
      <c r="A17" s="67" t="s">
        <v>30</v>
      </c>
      <c r="B17" s="64"/>
      <c r="C17" s="64"/>
      <c r="D17" s="67" t="s">
        <v>26</v>
      </c>
      <c r="E17" s="66"/>
      <c r="F17" s="64"/>
      <c r="G17" s="96">
        <v>23.17</v>
      </c>
    </row>
    <row r="18" spans="1:7" ht="18">
      <c r="A18" s="67" t="s">
        <v>56</v>
      </c>
      <c r="B18" s="64"/>
      <c r="C18" s="64"/>
      <c r="D18" s="67" t="s">
        <v>26</v>
      </c>
      <c r="E18" s="66"/>
      <c r="F18" s="64"/>
      <c r="G18" s="96">
        <v>24.4</v>
      </c>
    </row>
    <row r="19" spans="1:7" ht="18">
      <c r="A19" s="67" t="s">
        <v>31</v>
      </c>
      <c r="B19" s="64"/>
      <c r="C19" s="64"/>
      <c r="D19" s="67" t="s">
        <v>49</v>
      </c>
      <c r="E19" s="66"/>
      <c r="F19" s="64"/>
      <c r="G19" s="96">
        <v>24.83</v>
      </c>
    </row>
  </sheetData>
  <sheetProtection/>
  <mergeCells count="4">
    <mergeCell ref="A16:G16"/>
    <mergeCell ref="A1:G1"/>
    <mergeCell ref="A3:G3"/>
    <mergeCell ref="A5:G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98" zoomScaleNormal="98" zoomScalePageLayoutView="0" workbookViewId="0" topLeftCell="A1">
      <selection activeCell="A2" sqref="A2"/>
    </sheetView>
  </sheetViews>
  <sheetFormatPr defaultColWidth="11.421875" defaultRowHeight="12.75"/>
  <cols>
    <col min="1" max="1" width="26.140625" style="14" customWidth="1"/>
    <col min="2" max="2" width="9.7109375" style="14" customWidth="1"/>
    <col min="3" max="3" width="2.7109375" style="14" customWidth="1"/>
    <col min="4" max="4" width="9.7109375" style="14" customWidth="1"/>
    <col min="5" max="5" width="2.7109375" style="14" customWidth="1"/>
    <col min="6" max="6" width="9.7109375" style="14" customWidth="1"/>
    <col min="7" max="7" width="2.7109375" style="14" customWidth="1"/>
    <col min="8" max="8" width="9.7109375" style="14" customWidth="1"/>
    <col min="9" max="9" width="2.7109375" style="14" customWidth="1"/>
    <col min="10" max="10" width="9.7109375" style="14" customWidth="1"/>
    <col min="11" max="11" width="2.7109375" style="14" customWidth="1"/>
    <col min="12" max="12" width="9.7109375" style="14" customWidth="1"/>
    <col min="13" max="13" width="2.7109375" style="14" customWidth="1"/>
    <col min="14" max="14" width="8.7109375" style="14" customWidth="1"/>
    <col min="15" max="15" width="9.57421875" style="16" customWidth="1"/>
    <col min="16" max="16384" width="11.421875" style="14" customWidth="1"/>
  </cols>
  <sheetData>
    <row r="1" spans="1:15" ht="45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0:13" ht="12" customHeight="1">
      <c r="J2" s="8"/>
      <c r="K2" s="8"/>
      <c r="L2" s="8"/>
      <c r="M2" s="8"/>
    </row>
    <row r="3" spans="1:15" ht="33.75">
      <c r="A3" s="154" t="s">
        <v>67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0:13" ht="12" customHeight="1">
      <c r="J4" s="8"/>
      <c r="K4" s="8"/>
      <c r="L4" s="8"/>
      <c r="M4" s="8"/>
    </row>
    <row r="5" spans="1:15" ht="26.25">
      <c r="A5" s="150" t="s">
        <v>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2:13" ht="12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ht="21.75" thickBot="1" thickTop="1">
      <c r="A7" s="151" t="s">
        <v>26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</row>
    <row r="8" spans="1:15" ht="17.25" thickBot="1" thickTop="1">
      <c r="A8" s="9"/>
      <c r="B8" s="20">
        <v>1</v>
      </c>
      <c r="C8" s="20"/>
      <c r="D8" s="20">
        <v>2</v>
      </c>
      <c r="E8" s="20"/>
      <c r="F8" s="20">
        <v>3</v>
      </c>
      <c r="G8" s="20"/>
      <c r="H8" s="20">
        <v>4</v>
      </c>
      <c r="I8" s="20"/>
      <c r="J8" s="20">
        <v>5</v>
      </c>
      <c r="K8" s="20"/>
      <c r="L8" s="20">
        <v>6</v>
      </c>
      <c r="M8" s="20"/>
      <c r="N8" s="41" t="s">
        <v>0</v>
      </c>
      <c r="O8" s="45" t="s">
        <v>1</v>
      </c>
    </row>
    <row r="9" spans="1:15" ht="17.25" thickBot="1" thickTop="1">
      <c r="A9" s="11" t="s">
        <v>56</v>
      </c>
      <c r="B9" s="92">
        <v>22</v>
      </c>
      <c r="C9" s="18"/>
      <c r="D9" s="58">
        <v>25</v>
      </c>
      <c r="E9" s="25"/>
      <c r="F9" s="58">
        <v>25</v>
      </c>
      <c r="G9" s="25"/>
      <c r="H9" s="58">
        <v>26</v>
      </c>
      <c r="I9" s="25"/>
      <c r="J9" s="35"/>
      <c r="K9" s="49"/>
      <c r="L9" s="94">
        <v>24</v>
      </c>
      <c r="M9" s="49"/>
      <c r="N9" s="94">
        <f>SUM(B9,F9,D9,H9,L9)</f>
        <v>122</v>
      </c>
      <c r="O9" s="95">
        <f>AVERAGE(B9,D9,H9,L9,F9)</f>
        <v>24.4</v>
      </c>
    </row>
    <row r="10" spans="1:15" ht="17.25" thickBot="1" thickTop="1">
      <c r="A10" s="11" t="s">
        <v>30</v>
      </c>
      <c r="B10" s="92">
        <v>24</v>
      </c>
      <c r="C10" s="51"/>
      <c r="D10" s="93">
        <v>21</v>
      </c>
      <c r="E10" s="40"/>
      <c r="F10" s="58">
        <v>25</v>
      </c>
      <c r="G10" s="40"/>
      <c r="H10" s="93">
        <v>23</v>
      </c>
      <c r="I10" s="40"/>
      <c r="J10" s="92">
        <v>24</v>
      </c>
      <c r="K10" s="51"/>
      <c r="L10" s="92">
        <v>22</v>
      </c>
      <c r="M10" s="51"/>
      <c r="N10" s="94">
        <f>SUM(B10,F10,D10,H10,L10,J10)</f>
        <v>139</v>
      </c>
      <c r="O10" s="95">
        <f>AVERAGE(B10,D10,H10,L10,F10,J10)</f>
        <v>23.166666666666668</v>
      </c>
    </row>
    <row r="11" spans="1:15" ht="17.25" thickBot="1" thickTop="1">
      <c r="A11" s="11" t="s">
        <v>29</v>
      </c>
      <c r="B11" s="43"/>
      <c r="C11" s="51"/>
      <c r="D11" s="40"/>
      <c r="E11" s="39"/>
      <c r="F11" s="58">
        <v>26</v>
      </c>
      <c r="G11" s="39"/>
      <c r="H11" s="58">
        <v>25</v>
      </c>
      <c r="I11" s="39"/>
      <c r="J11" s="60">
        <v>25</v>
      </c>
      <c r="K11" s="51"/>
      <c r="L11" s="43">
        <v>30</v>
      </c>
      <c r="M11" s="51"/>
      <c r="N11" s="35">
        <f>SUM(F11,H11,J11,L11)</f>
        <v>106</v>
      </c>
      <c r="O11" s="50">
        <f>AVERAGE(F11,H11,J11,L11)</f>
        <v>26.5</v>
      </c>
    </row>
    <row r="12" spans="1:15" ht="17.25" thickBot="1" thickTop="1">
      <c r="A12" s="11" t="s">
        <v>35</v>
      </c>
      <c r="B12" s="60">
        <v>28</v>
      </c>
      <c r="C12" s="51"/>
      <c r="D12" s="40">
        <v>31</v>
      </c>
      <c r="E12" s="39"/>
      <c r="F12" s="40"/>
      <c r="G12" s="39"/>
      <c r="H12" s="40"/>
      <c r="I12" s="39"/>
      <c r="J12" s="60">
        <v>25</v>
      </c>
      <c r="K12" s="51"/>
      <c r="L12" s="43"/>
      <c r="M12" s="51"/>
      <c r="N12" s="35">
        <f>SUM(B12,D12,J12)</f>
        <v>84</v>
      </c>
      <c r="O12" s="50">
        <f>AVERAGE(B12,D12,J12)</f>
        <v>28</v>
      </c>
    </row>
    <row r="13" spans="1:15" ht="17.25" thickBot="1" thickTop="1">
      <c r="A13" s="10" t="s">
        <v>0</v>
      </c>
      <c r="B13" s="91">
        <f>SUM(B9:B12)</f>
        <v>74</v>
      </c>
      <c r="C13" s="55"/>
      <c r="D13" s="61">
        <f>SUM(D9:D12)</f>
        <v>77</v>
      </c>
      <c r="E13" s="28"/>
      <c r="F13" s="61">
        <f>SUM(F9:F12)</f>
        <v>76</v>
      </c>
      <c r="G13" s="28"/>
      <c r="H13" s="91">
        <f>SUM(H9:H12)</f>
        <v>74</v>
      </c>
      <c r="I13" s="28"/>
      <c r="J13" s="91">
        <f>SUM(J9:J12)</f>
        <v>74</v>
      </c>
      <c r="K13" s="20"/>
      <c r="L13" s="61">
        <f>SUM(L9:L12)</f>
        <v>76</v>
      </c>
      <c r="M13" s="20"/>
      <c r="N13" s="35">
        <f>SUM(B13,F13,D13,H13,L13,J13)</f>
        <v>451</v>
      </c>
      <c r="O13" s="50">
        <f>N13/18</f>
        <v>25.055555555555557</v>
      </c>
    </row>
    <row r="14" spans="1:15" ht="17.25" thickBot="1" thickTop="1">
      <c r="A14" s="10" t="s">
        <v>2</v>
      </c>
      <c r="B14" s="20">
        <v>2</v>
      </c>
      <c r="C14" s="20"/>
      <c r="D14" s="28">
        <v>2</v>
      </c>
      <c r="E14" s="28"/>
      <c r="F14" s="28">
        <v>2</v>
      </c>
      <c r="G14" s="28"/>
      <c r="H14" s="28">
        <v>2</v>
      </c>
      <c r="I14" s="28"/>
      <c r="J14" s="20">
        <v>2</v>
      </c>
      <c r="K14" s="20"/>
      <c r="L14" s="20">
        <v>2</v>
      </c>
      <c r="M14" s="20"/>
      <c r="N14" s="41">
        <f>SUM(B14,F14,D14,H14,L14,J14)</f>
        <v>12</v>
      </c>
      <c r="O14" s="46"/>
    </row>
    <row r="15" spans="1:15" ht="12" customHeight="1" thickBot="1" thickTop="1">
      <c r="A15" s="1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4"/>
      <c r="O15" s="47"/>
    </row>
    <row r="16" spans="1:15" ht="21.75" thickBot="1" thickTop="1">
      <c r="A16" s="151" t="s">
        <v>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3"/>
    </row>
    <row r="17" spans="1:15" ht="17.25" customHeight="1" thickBot="1" thickTop="1">
      <c r="A17" s="9"/>
      <c r="B17" s="20">
        <v>1</v>
      </c>
      <c r="C17" s="20"/>
      <c r="D17" s="20">
        <v>2</v>
      </c>
      <c r="E17" s="20"/>
      <c r="F17" s="20">
        <v>3</v>
      </c>
      <c r="G17" s="20"/>
      <c r="H17" s="20">
        <v>4</v>
      </c>
      <c r="I17" s="20"/>
      <c r="J17" s="20">
        <v>5</v>
      </c>
      <c r="K17" s="20"/>
      <c r="L17" s="20">
        <v>6</v>
      </c>
      <c r="M17" s="20"/>
      <c r="N17" s="41" t="s">
        <v>0</v>
      </c>
      <c r="O17" s="45" t="s">
        <v>1</v>
      </c>
    </row>
    <row r="18" spans="1:15" ht="17.25" customHeight="1" thickBot="1" thickTop="1">
      <c r="A18" s="26" t="s">
        <v>4</v>
      </c>
      <c r="B18" s="27">
        <v>32</v>
      </c>
      <c r="C18" s="25"/>
      <c r="D18" s="58">
        <v>27</v>
      </c>
      <c r="E18" s="25"/>
      <c r="F18" s="93">
        <v>23</v>
      </c>
      <c r="G18" s="25"/>
      <c r="H18" s="58">
        <v>26</v>
      </c>
      <c r="I18" s="25"/>
      <c r="J18" s="59">
        <v>28</v>
      </c>
      <c r="K18" s="27"/>
      <c r="L18" s="59">
        <v>25</v>
      </c>
      <c r="M18" s="27"/>
      <c r="N18" s="35">
        <f>SUM(B18,F18,D18,H18,L18,J18)</f>
        <v>161</v>
      </c>
      <c r="O18" s="50">
        <f>AVERAGE(B18,D18,F18,H18,L18,J18)</f>
        <v>26.833333333333332</v>
      </c>
    </row>
    <row r="19" spans="1:15" ht="17.25" customHeight="1" thickBot="1" thickTop="1">
      <c r="A19" s="26" t="s">
        <v>33</v>
      </c>
      <c r="B19" s="40">
        <v>24</v>
      </c>
      <c r="C19" s="25" t="s">
        <v>48</v>
      </c>
      <c r="D19" s="93">
        <v>24</v>
      </c>
      <c r="E19" s="25"/>
      <c r="F19" s="25">
        <v>30</v>
      </c>
      <c r="G19" s="25"/>
      <c r="H19" s="58">
        <v>25</v>
      </c>
      <c r="I19" s="25"/>
      <c r="J19" s="58">
        <v>27</v>
      </c>
      <c r="K19" s="39"/>
      <c r="L19" s="40">
        <v>30</v>
      </c>
      <c r="M19" s="39"/>
      <c r="N19" s="35">
        <f>SUM(B19,F19,D19,H19,L19,J19)</f>
        <v>160</v>
      </c>
      <c r="O19" s="50">
        <f>AVERAGE(D19,F19,H19,L19,J19)</f>
        <v>27.2</v>
      </c>
    </row>
    <row r="20" spans="1:15" ht="17.25" customHeight="1" thickBot="1" thickTop="1">
      <c r="A20" s="26" t="s">
        <v>34</v>
      </c>
      <c r="B20" s="40">
        <v>11</v>
      </c>
      <c r="C20" s="25" t="s">
        <v>47</v>
      </c>
      <c r="D20" s="25"/>
      <c r="E20" s="25"/>
      <c r="F20" s="58">
        <v>27</v>
      </c>
      <c r="G20" s="25"/>
      <c r="H20" s="58">
        <v>33</v>
      </c>
      <c r="I20" s="25"/>
      <c r="J20" s="25">
        <v>34</v>
      </c>
      <c r="K20" s="25"/>
      <c r="L20" s="25">
        <v>32</v>
      </c>
      <c r="M20" s="25"/>
      <c r="N20" s="33">
        <f>SUM(B20,F20,D20,H20,L20,J20)</f>
        <v>137</v>
      </c>
      <c r="O20" s="42">
        <f>AVERAGE(F20,H20,L20,J20)</f>
        <v>31.5</v>
      </c>
    </row>
    <row r="21" spans="1:15" ht="17.25" customHeight="1" thickBot="1" thickTop="1">
      <c r="A21" s="26" t="s">
        <v>19</v>
      </c>
      <c r="B21" s="58">
        <v>29</v>
      </c>
      <c r="C21" s="25"/>
      <c r="D21" s="58">
        <v>29</v>
      </c>
      <c r="E21" s="25"/>
      <c r="F21" s="25"/>
      <c r="G21" s="25"/>
      <c r="H21" s="58"/>
      <c r="I21" s="25"/>
      <c r="J21" s="25"/>
      <c r="K21" s="25"/>
      <c r="L21" s="25"/>
      <c r="M21" s="25"/>
      <c r="N21" s="35">
        <f>SUM(B21,F21,D21,H21,L21,)</f>
        <v>58</v>
      </c>
      <c r="O21" s="50">
        <f>AVERAGE(B21,D21,F21,H21,L21)</f>
        <v>29</v>
      </c>
    </row>
    <row r="22" spans="1:16" ht="17.25" customHeight="1" thickBot="1" thickTop="1">
      <c r="A22" s="10" t="s">
        <v>0</v>
      </c>
      <c r="B22" s="41">
        <f>SUM(B18:B21)</f>
        <v>96</v>
      </c>
      <c r="C22" s="20"/>
      <c r="D22" s="61">
        <f>SUM(D18:D21)</f>
        <v>80</v>
      </c>
      <c r="E22" s="28"/>
      <c r="F22" s="61">
        <f>SUM(F18:F21)</f>
        <v>80</v>
      </c>
      <c r="G22" s="28"/>
      <c r="H22" s="61">
        <f>SUM(H18:H21)</f>
        <v>84</v>
      </c>
      <c r="I22" s="28"/>
      <c r="J22" s="61">
        <f>SUM(J18:J21)</f>
        <v>89</v>
      </c>
      <c r="K22" s="20"/>
      <c r="L22" s="61">
        <f>SUM(L18:L21)</f>
        <v>87</v>
      </c>
      <c r="M22" s="20"/>
      <c r="N22" s="35">
        <f>SUM(B22,F22,D22,H22,L22,J22)</f>
        <v>516</v>
      </c>
      <c r="O22" s="50">
        <f>N22/18</f>
        <v>28.666666666666668</v>
      </c>
      <c r="P22" s="24"/>
    </row>
    <row r="23" spans="1:15" ht="17.25" customHeight="1" thickBot="1" thickTop="1">
      <c r="A23" s="10" t="s">
        <v>2</v>
      </c>
      <c r="B23" s="20">
        <v>0</v>
      </c>
      <c r="C23" s="20"/>
      <c r="D23" s="28">
        <v>2</v>
      </c>
      <c r="E23" s="28"/>
      <c r="F23" s="28">
        <v>2</v>
      </c>
      <c r="G23" s="28"/>
      <c r="H23" s="28">
        <v>0</v>
      </c>
      <c r="I23" s="28"/>
      <c r="J23" s="20">
        <v>2</v>
      </c>
      <c r="K23" s="20"/>
      <c r="L23" s="20">
        <v>2</v>
      </c>
      <c r="M23" s="20"/>
      <c r="N23" s="33">
        <f>SUM(B23,F23,D23,H23,L23,J23)</f>
        <v>8</v>
      </c>
      <c r="O23" s="46"/>
    </row>
    <row r="24" spans="1:15" ht="12" customHeight="1" thickBot="1" thickTop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7"/>
      <c r="O24" s="48"/>
    </row>
    <row r="25" spans="1:15" s="34" customFormat="1" ht="21.75" thickBot="1" thickTop="1">
      <c r="A25" s="151" t="s">
        <v>27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3"/>
    </row>
    <row r="26" spans="1:15" ht="17.25" thickBot="1" thickTop="1">
      <c r="A26" s="9"/>
      <c r="B26" s="20">
        <v>1</v>
      </c>
      <c r="C26" s="20"/>
      <c r="D26" s="20">
        <v>2</v>
      </c>
      <c r="E26" s="20"/>
      <c r="F26" s="20">
        <v>3</v>
      </c>
      <c r="G26" s="20"/>
      <c r="H26" s="20">
        <v>4</v>
      </c>
      <c r="I26" s="20"/>
      <c r="J26" s="20">
        <v>5</v>
      </c>
      <c r="K26" s="20"/>
      <c r="L26" s="20">
        <v>6</v>
      </c>
      <c r="M26" s="20"/>
      <c r="N26" s="41" t="s">
        <v>0</v>
      </c>
      <c r="O26" s="45" t="s">
        <v>1</v>
      </c>
    </row>
    <row r="27" spans="1:15" ht="17.25" thickBot="1" thickTop="1">
      <c r="A27" s="11" t="s">
        <v>5</v>
      </c>
      <c r="B27" s="93">
        <v>23</v>
      </c>
      <c r="C27" s="25"/>
      <c r="D27" s="18">
        <v>30</v>
      </c>
      <c r="E27" s="18"/>
      <c r="F27" s="18"/>
      <c r="G27" s="18"/>
      <c r="H27" s="60">
        <v>27</v>
      </c>
      <c r="I27" s="18"/>
      <c r="J27" s="27"/>
      <c r="K27" s="27"/>
      <c r="L27" s="27">
        <v>11</v>
      </c>
      <c r="M27" s="27" t="s">
        <v>47</v>
      </c>
      <c r="N27" s="35">
        <f>SUM(B27,F27,D27,H27,L27)</f>
        <v>91</v>
      </c>
      <c r="O27" s="50">
        <f>AVERAGE(B27,D27,H27)</f>
        <v>26.666666666666668</v>
      </c>
    </row>
    <row r="28" spans="1:15" ht="17.25" thickBot="1" thickTop="1">
      <c r="A28" s="11" t="s">
        <v>57</v>
      </c>
      <c r="B28" s="58">
        <v>25</v>
      </c>
      <c r="C28" s="25"/>
      <c r="D28" s="60">
        <v>26</v>
      </c>
      <c r="E28" s="18"/>
      <c r="F28" s="60">
        <v>26</v>
      </c>
      <c r="G28" s="18"/>
      <c r="H28" s="92">
        <v>21</v>
      </c>
      <c r="I28" s="18"/>
      <c r="J28" s="58">
        <v>25</v>
      </c>
      <c r="K28" s="25"/>
      <c r="L28" s="25">
        <v>30</v>
      </c>
      <c r="M28" s="25"/>
      <c r="N28" s="35">
        <f>SUM(B28,F28,D28,H28,L28,J28)</f>
        <v>153</v>
      </c>
      <c r="O28" s="50">
        <f>AVERAGE(B28,D28,F28,H28,L28)</f>
        <v>25.6</v>
      </c>
    </row>
    <row r="29" spans="1:15" ht="17.25" thickBot="1" thickTop="1">
      <c r="A29" s="11" t="s">
        <v>28</v>
      </c>
      <c r="B29" s="58">
        <v>27</v>
      </c>
      <c r="C29" s="25"/>
      <c r="D29" s="18">
        <v>30</v>
      </c>
      <c r="E29" s="18"/>
      <c r="F29" s="60">
        <v>28</v>
      </c>
      <c r="G29" s="18"/>
      <c r="H29" s="18"/>
      <c r="I29" s="18"/>
      <c r="J29" s="58">
        <v>29</v>
      </c>
      <c r="K29" s="25"/>
      <c r="L29" s="25">
        <v>31</v>
      </c>
      <c r="M29" s="25"/>
      <c r="N29" s="35">
        <f>SUM(B29,F29,D29,H29,L29,J29)</f>
        <v>145</v>
      </c>
      <c r="O29" s="50">
        <f>AVERAGE(B29,D29,F29,H29,L29)</f>
        <v>29</v>
      </c>
    </row>
    <row r="30" spans="1:15" ht="17.25" thickBot="1" thickTop="1">
      <c r="A30" s="11" t="s">
        <v>21</v>
      </c>
      <c r="B30" s="25"/>
      <c r="C30" s="25"/>
      <c r="D30" s="18"/>
      <c r="E30" s="18"/>
      <c r="F30" s="60">
        <v>27</v>
      </c>
      <c r="G30" s="18"/>
      <c r="H30" s="60">
        <v>26</v>
      </c>
      <c r="I30" s="18"/>
      <c r="J30" s="40">
        <v>31</v>
      </c>
      <c r="K30" s="25"/>
      <c r="L30" s="40">
        <v>25</v>
      </c>
      <c r="M30" s="25" t="s">
        <v>48</v>
      </c>
      <c r="N30" s="35">
        <f>SUM(B30,F30,D30,H30,L30,J30)</f>
        <v>109</v>
      </c>
      <c r="O30" s="50">
        <f>AVERAGE(F30,H30,J30)</f>
        <v>28</v>
      </c>
    </row>
    <row r="31" spans="1:15" ht="17.25" thickBot="1" thickTop="1">
      <c r="A31" s="10" t="s">
        <v>0</v>
      </c>
      <c r="B31" s="61">
        <f>SUM(B27:B30)</f>
        <v>75</v>
      </c>
      <c r="C31" s="28"/>
      <c r="D31" s="61">
        <f>SUM(D27:D30)</f>
        <v>86</v>
      </c>
      <c r="E31" s="20"/>
      <c r="F31" s="61">
        <f>SUM(F27:F30)</f>
        <v>81</v>
      </c>
      <c r="G31" s="20"/>
      <c r="H31" s="91">
        <f>SUM(H27:H30)</f>
        <v>74</v>
      </c>
      <c r="I31" s="20"/>
      <c r="J31" s="61">
        <f>SUM(J27:J30)</f>
        <v>85</v>
      </c>
      <c r="K31" s="28"/>
      <c r="L31" s="20">
        <f>SUM(L27:L30)</f>
        <v>97</v>
      </c>
      <c r="M31" s="28"/>
      <c r="N31" s="35">
        <f>SUM(B31,F31,D31,H31,L31,J31)</f>
        <v>498</v>
      </c>
      <c r="O31" s="50">
        <f>N31/18</f>
        <v>27.666666666666668</v>
      </c>
    </row>
    <row r="32" spans="1:15" ht="17.25" thickBot="1" thickTop="1">
      <c r="A32" s="10" t="s">
        <v>2</v>
      </c>
      <c r="B32" s="28">
        <v>2</v>
      </c>
      <c r="C32" s="28"/>
      <c r="D32" s="41">
        <v>1</v>
      </c>
      <c r="E32" s="20"/>
      <c r="F32" s="41">
        <v>0</v>
      </c>
      <c r="G32" s="20"/>
      <c r="H32" s="41">
        <v>2</v>
      </c>
      <c r="I32" s="20"/>
      <c r="J32" s="28">
        <v>2</v>
      </c>
      <c r="K32" s="28"/>
      <c r="L32" s="28">
        <v>0</v>
      </c>
      <c r="M32" s="28"/>
      <c r="N32" s="41">
        <f>SUM(B32,F32,D32,H32,L32,J32)</f>
        <v>7</v>
      </c>
      <c r="O32" s="46"/>
    </row>
    <row r="33" ht="12" customHeight="1" thickBot="1" thickTop="1"/>
    <row r="34" spans="1:15" s="34" customFormat="1" ht="21.75" thickBot="1" thickTop="1">
      <c r="A34" s="151" t="s">
        <v>49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3"/>
    </row>
    <row r="35" spans="1:15" ht="17.25" thickBot="1" thickTop="1">
      <c r="A35" s="9"/>
      <c r="B35" s="20">
        <v>1</v>
      </c>
      <c r="C35" s="20"/>
      <c r="D35" s="20">
        <v>2</v>
      </c>
      <c r="E35" s="20"/>
      <c r="F35" s="20">
        <v>3</v>
      </c>
      <c r="G35" s="20"/>
      <c r="H35" s="20">
        <v>4</v>
      </c>
      <c r="I35" s="20"/>
      <c r="J35" s="20">
        <v>5</v>
      </c>
      <c r="K35" s="20"/>
      <c r="L35" s="20">
        <v>6</v>
      </c>
      <c r="M35" s="20"/>
      <c r="N35" s="41" t="s">
        <v>0</v>
      </c>
      <c r="O35" s="45" t="s">
        <v>1</v>
      </c>
    </row>
    <row r="36" spans="1:15" ht="17.25" thickBot="1" thickTop="1">
      <c r="A36" s="11" t="s">
        <v>60</v>
      </c>
      <c r="B36" s="58"/>
      <c r="C36" s="25"/>
      <c r="D36" s="43"/>
      <c r="E36" s="18"/>
      <c r="F36" s="60"/>
      <c r="G36" s="18"/>
      <c r="H36" s="18">
        <v>30</v>
      </c>
      <c r="I36" s="18"/>
      <c r="J36" s="59"/>
      <c r="K36" s="27"/>
      <c r="L36" s="59"/>
      <c r="M36" s="27"/>
      <c r="N36" s="33">
        <f>SUM(B36,F36,D36,H36,L36)</f>
        <v>30</v>
      </c>
      <c r="O36" s="42">
        <f>AVERAGE(B36,D36,F36,H36,L36)</f>
        <v>30</v>
      </c>
    </row>
    <row r="37" spans="1:15" ht="17.25" thickBot="1" thickTop="1">
      <c r="A37" s="11" t="s">
        <v>31</v>
      </c>
      <c r="B37" s="58">
        <v>27</v>
      </c>
      <c r="C37" s="25"/>
      <c r="D37" s="92">
        <v>23</v>
      </c>
      <c r="E37" s="18"/>
      <c r="F37" s="92">
        <v>23</v>
      </c>
      <c r="G37" s="18"/>
      <c r="H37" s="60">
        <v>25</v>
      </c>
      <c r="I37" s="18"/>
      <c r="J37" s="58">
        <v>25</v>
      </c>
      <c r="K37" s="25"/>
      <c r="L37" s="58">
        <v>26</v>
      </c>
      <c r="M37" s="25"/>
      <c r="N37" s="94">
        <f>SUM(B37,F37,D37,H37,L37,J37)</f>
        <v>149</v>
      </c>
      <c r="O37" s="95">
        <f>AVERAGE(B37,D37,F37,H37,J37,L37)</f>
        <v>24.833333333333332</v>
      </c>
    </row>
    <row r="38" spans="1:15" ht="17.25" thickBot="1" thickTop="1">
      <c r="A38" s="11" t="s">
        <v>20</v>
      </c>
      <c r="B38" s="25">
        <v>31</v>
      </c>
      <c r="C38" s="25"/>
      <c r="D38" s="60">
        <v>29</v>
      </c>
      <c r="E38" s="18"/>
      <c r="F38" s="92">
        <v>24</v>
      </c>
      <c r="G38" s="18"/>
      <c r="H38" s="18">
        <v>30</v>
      </c>
      <c r="I38" s="18"/>
      <c r="J38" s="25">
        <v>33</v>
      </c>
      <c r="K38" s="25"/>
      <c r="L38" s="58">
        <v>28</v>
      </c>
      <c r="M38" s="25"/>
      <c r="N38" s="35">
        <f>SUM(B38,F38,D38,H38,L38,J38)</f>
        <v>175</v>
      </c>
      <c r="O38" s="50">
        <f>AVERAGE(B38,D38,F38,H38,L38,J38)</f>
        <v>29.166666666666668</v>
      </c>
    </row>
    <row r="39" spans="1:15" ht="17.25" thickBot="1" thickTop="1">
      <c r="A39" s="11" t="s">
        <v>37</v>
      </c>
      <c r="B39" s="25">
        <v>38</v>
      </c>
      <c r="C39" s="25"/>
      <c r="D39" s="18">
        <v>34</v>
      </c>
      <c r="E39" s="18"/>
      <c r="F39" s="18">
        <v>34</v>
      </c>
      <c r="G39" s="18"/>
      <c r="H39" s="18"/>
      <c r="I39" s="18"/>
      <c r="J39" s="25">
        <v>33</v>
      </c>
      <c r="K39" s="25"/>
      <c r="L39" s="25">
        <v>38</v>
      </c>
      <c r="M39" s="25"/>
      <c r="N39" s="33">
        <f>SUM(B39,F39,D39,H39,L39,J39)</f>
        <v>177</v>
      </c>
      <c r="O39" s="42">
        <f>AVERAGE(B39,D39,F39,H39,J39,L39)</f>
        <v>35.4</v>
      </c>
    </row>
    <row r="40" spans="1:15" ht="17.25" thickBot="1" thickTop="1">
      <c r="A40" s="10" t="s">
        <v>0</v>
      </c>
      <c r="B40" s="20">
        <f>SUM(B36:B39)</f>
        <v>96</v>
      </c>
      <c r="C40" s="28"/>
      <c r="D40" s="61">
        <f>SUM(D36:D39)</f>
        <v>86</v>
      </c>
      <c r="E40" s="61"/>
      <c r="F40" s="61">
        <f>SUM(F36:F39)</f>
        <v>81</v>
      </c>
      <c r="G40" s="20"/>
      <c r="H40" s="61">
        <f>SUM(H36:H39)</f>
        <v>85</v>
      </c>
      <c r="I40" s="61"/>
      <c r="J40" s="20">
        <f>SUM(J36:J39)</f>
        <v>91</v>
      </c>
      <c r="K40" s="28"/>
      <c r="L40" s="20">
        <f>SUM(L36:L39)</f>
        <v>92</v>
      </c>
      <c r="M40" s="28"/>
      <c r="N40" s="35">
        <f>SUM(B40,F40,D40,H40,L40,J40)</f>
        <v>531</v>
      </c>
      <c r="O40" s="50">
        <f>N40/18</f>
        <v>29.5</v>
      </c>
    </row>
    <row r="41" spans="1:15" ht="17.25" thickBot="1" thickTop="1">
      <c r="A41" s="10" t="s">
        <v>2</v>
      </c>
      <c r="B41" s="28">
        <v>0</v>
      </c>
      <c r="C41" s="28"/>
      <c r="D41" s="41">
        <v>1</v>
      </c>
      <c r="E41" s="20"/>
      <c r="F41" s="41">
        <v>2</v>
      </c>
      <c r="G41" s="20"/>
      <c r="H41" s="41">
        <v>2</v>
      </c>
      <c r="I41" s="20"/>
      <c r="J41" s="28">
        <v>0</v>
      </c>
      <c r="K41" s="28"/>
      <c r="L41" s="28">
        <v>2</v>
      </c>
      <c r="M41" s="28"/>
      <c r="N41" s="33">
        <f>SUM(B41,F41,D41,H41,L41)</f>
        <v>7</v>
      </c>
      <c r="O41" s="46"/>
    </row>
    <row r="42" spans="1:15" ht="12" customHeight="1" thickBot="1" thickTop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2"/>
      <c r="O42" s="54"/>
    </row>
    <row r="43" spans="1:15" s="34" customFormat="1" ht="21.75" thickBot="1" thickTop="1">
      <c r="A43" s="151" t="s">
        <v>38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3"/>
    </row>
    <row r="44" spans="1:15" ht="17.25" thickBot="1" thickTop="1">
      <c r="A44" s="9"/>
      <c r="B44" s="20">
        <v>1</v>
      </c>
      <c r="C44" s="20"/>
      <c r="D44" s="20">
        <v>2</v>
      </c>
      <c r="E44" s="20"/>
      <c r="F44" s="20">
        <v>3</v>
      </c>
      <c r="G44" s="20"/>
      <c r="H44" s="20">
        <v>4</v>
      </c>
      <c r="I44" s="20"/>
      <c r="J44" s="20">
        <v>5</v>
      </c>
      <c r="K44" s="20"/>
      <c r="L44" s="20">
        <v>6</v>
      </c>
      <c r="M44" s="20"/>
      <c r="N44" s="41" t="s">
        <v>0</v>
      </c>
      <c r="O44" s="45" t="s">
        <v>1</v>
      </c>
    </row>
    <row r="45" spans="1:15" ht="17.25" thickBot="1" thickTop="1">
      <c r="A45" s="11" t="s">
        <v>61</v>
      </c>
      <c r="B45" s="40">
        <v>33</v>
      </c>
      <c r="C45" s="25"/>
      <c r="D45" s="18">
        <v>35</v>
      </c>
      <c r="E45" s="18"/>
      <c r="F45" s="18"/>
      <c r="G45" s="18"/>
      <c r="H45" s="60">
        <v>29</v>
      </c>
      <c r="I45" s="18"/>
      <c r="J45" s="27">
        <v>9</v>
      </c>
      <c r="K45" s="27" t="s">
        <v>48</v>
      </c>
      <c r="L45" s="27">
        <v>30</v>
      </c>
      <c r="M45" s="27"/>
      <c r="N45" s="33">
        <f aca="true" t="shared" si="0" ref="N45:N51">SUM(B45,F45,D45,H45,L45,J45)</f>
        <v>136</v>
      </c>
      <c r="O45" s="42">
        <f>AVERAGE(B45,D45,F45,H45,L45)</f>
        <v>31.75</v>
      </c>
    </row>
    <row r="46" spans="1:15" ht="17.25" thickBot="1" thickTop="1">
      <c r="A46" s="11" t="s">
        <v>44</v>
      </c>
      <c r="B46" s="40"/>
      <c r="C46" s="25"/>
      <c r="D46" s="18">
        <v>42</v>
      </c>
      <c r="E46" s="18"/>
      <c r="F46" s="18"/>
      <c r="G46" s="18"/>
      <c r="H46" s="18">
        <v>35</v>
      </c>
      <c r="I46" s="18"/>
      <c r="J46" s="25"/>
      <c r="K46" s="25"/>
      <c r="L46" s="25"/>
      <c r="M46" s="25"/>
      <c r="N46" s="33">
        <f t="shared" si="0"/>
        <v>77</v>
      </c>
      <c r="O46" s="42">
        <f>AVERAGE(B46,D46,F46,H46,L46)</f>
        <v>38.5</v>
      </c>
    </row>
    <row r="47" spans="1:15" ht="17.25" thickBot="1" thickTop="1">
      <c r="A47" s="11" t="s">
        <v>45</v>
      </c>
      <c r="B47" s="58">
        <v>26</v>
      </c>
      <c r="C47" s="25"/>
      <c r="D47" s="18">
        <v>34</v>
      </c>
      <c r="E47" s="18"/>
      <c r="F47" s="60">
        <v>26</v>
      </c>
      <c r="G47" s="18"/>
      <c r="H47" s="18"/>
      <c r="I47" s="18"/>
      <c r="J47" s="25">
        <v>31</v>
      </c>
      <c r="K47" s="25"/>
      <c r="L47" s="25">
        <v>31</v>
      </c>
      <c r="M47" s="25"/>
      <c r="N47" s="35">
        <f t="shared" si="0"/>
        <v>148</v>
      </c>
      <c r="O47" s="50">
        <f>AVERAGE(B47,D47,F47,H47,L47,J47)</f>
        <v>29.6</v>
      </c>
    </row>
    <row r="48" spans="1:15" ht="17.25" thickBot="1" thickTop="1">
      <c r="A48" s="11" t="s">
        <v>36</v>
      </c>
      <c r="B48" s="25"/>
      <c r="C48" s="25"/>
      <c r="D48" s="18"/>
      <c r="E48" s="18"/>
      <c r="F48" s="60">
        <v>26</v>
      </c>
      <c r="G48" s="18"/>
      <c r="H48" s="18"/>
      <c r="I48" s="18"/>
      <c r="J48" s="25">
        <v>34</v>
      </c>
      <c r="K48" s="25"/>
      <c r="L48" s="25">
        <v>33</v>
      </c>
      <c r="M48" s="25"/>
      <c r="N48" s="33">
        <f t="shared" si="0"/>
        <v>93</v>
      </c>
      <c r="O48" s="42">
        <f>AVERAGE(B48,D48,F48,H48,L48,J48)</f>
        <v>31</v>
      </c>
    </row>
    <row r="49" spans="1:15" ht="17.25" thickBot="1" thickTop="1">
      <c r="A49" s="11" t="s">
        <v>46</v>
      </c>
      <c r="B49" s="58">
        <v>29</v>
      </c>
      <c r="C49" s="25"/>
      <c r="D49" s="18"/>
      <c r="E49" s="18"/>
      <c r="F49" s="60">
        <v>27</v>
      </c>
      <c r="G49" s="18"/>
      <c r="H49" s="60">
        <v>28</v>
      </c>
      <c r="I49" s="18"/>
      <c r="J49" s="25">
        <v>24</v>
      </c>
      <c r="K49" s="25" t="s">
        <v>47</v>
      </c>
      <c r="L49" s="25"/>
      <c r="M49" s="25"/>
      <c r="N49" s="35">
        <f t="shared" si="0"/>
        <v>108</v>
      </c>
      <c r="O49" s="50">
        <f>AVERAGE(B49,D49,F49,H49,L49)</f>
        <v>28</v>
      </c>
    </row>
    <row r="50" spans="1:15" ht="17.25" thickBot="1" thickTop="1">
      <c r="A50" s="10" t="s">
        <v>0</v>
      </c>
      <c r="B50" s="61">
        <f>SUM(B45:B49)</f>
        <v>88</v>
      </c>
      <c r="C50" s="28"/>
      <c r="D50" s="20">
        <f>SUM(D45:D49)</f>
        <v>111</v>
      </c>
      <c r="E50" s="20"/>
      <c r="F50" s="61">
        <f>SUM(F45:F49)</f>
        <v>79</v>
      </c>
      <c r="G50" s="20"/>
      <c r="H50" s="20">
        <f>SUM(H45:H49)</f>
        <v>92</v>
      </c>
      <c r="I50" s="20"/>
      <c r="J50" s="20">
        <f>SUM(J45:J49)</f>
        <v>98</v>
      </c>
      <c r="K50" s="28"/>
      <c r="L50" s="20">
        <f>SUM(L45:L49)</f>
        <v>94</v>
      </c>
      <c r="M50" s="28"/>
      <c r="N50" s="33">
        <f t="shared" si="0"/>
        <v>562</v>
      </c>
      <c r="O50" s="42">
        <f>N50/18</f>
        <v>31.22222222222222</v>
      </c>
    </row>
    <row r="51" spans="1:15" ht="17.25" thickBot="1" thickTop="1">
      <c r="A51" s="10" t="s">
        <v>2</v>
      </c>
      <c r="B51" s="28">
        <v>2</v>
      </c>
      <c r="C51" s="28"/>
      <c r="D51" s="41">
        <v>0</v>
      </c>
      <c r="E51" s="20"/>
      <c r="F51" s="41">
        <v>2</v>
      </c>
      <c r="G51" s="20"/>
      <c r="H51" s="41">
        <v>0</v>
      </c>
      <c r="I51" s="20"/>
      <c r="J51" s="28">
        <v>2</v>
      </c>
      <c r="K51" s="28"/>
      <c r="L51" s="28">
        <v>0</v>
      </c>
      <c r="M51" s="28"/>
      <c r="N51" s="41">
        <f t="shared" si="0"/>
        <v>6</v>
      </c>
      <c r="O51" s="46"/>
    </row>
    <row r="52" ht="14.25" thickBot="1" thickTop="1"/>
    <row r="53" spans="1:15" ht="21.75" thickBot="1" thickTop="1">
      <c r="A53" s="151" t="s">
        <v>39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3"/>
    </row>
    <row r="54" spans="1:15" ht="17.25" thickBot="1" thickTop="1">
      <c r="A54" s="9"/>
      <c r="B54" s="20">
        <v>1</v>
      </c>
      <c r="C54" s="20"/>
      <c r="D54" s="20">
        <v>2</v>
      </c>
      <c r="E54" s="20"/>
      <c r="F54" s="20">
        <v>3</v>
      </c>
      <c r="G54" s="20"/>
      <c r="H54" s="20">
        <v>4</v>
      </c>
      <c r="I54" s="20"/>
      <c r="J54" s="20">
        <v>5</v>
      </c>
      <c r="K54" s="20"/>
      <c r="L54" s="20">
        <v>6</v>
      </c>
      <c r="M54" s="20"/>
      <c r="N54" s="41" t="s">
        <v>0</v>
      </c>
      <c r="O54" s="45" t="s">
        <v>1</v>
      </c>
    </row>
    <row r="55" spans="1:15" ht="17.25" thickBot="1" thickTop="1">
      <c r="A55" s="11" t="s">
        <v>42</v>
      </c>
      <c r="B55" s="35">
        <v>26</v>
      </c>
      <c r="C55" s="23"/>
      <c r="D55" s="35">
        <v>26</v>
      </c>
      <c r="E55" s="19"/>
      <c r="F55" s="35">
        <v>27</v>
      </c>
      <c r="G55" s="19"/>
      <c r="H55" s="35">
        <v>29</v>
      </c>
      <c r="I55" s="19"/>
      <c r="J55" s="19">
        <v>33</v>
      </c>
      <c r="K55" s="19"/>
      <c r="L55" s="19">
        <v>21</v>
      </c>
      <c r="M55" s="19" t="s">
        <v>47</v>
      </c>
      <c r="N55" s="35">
        <f>SUM(B55,F55,D55,H55,L55,J55)</f>
        <v>162</v>
      </c>
      <c r="O55" s="50">
        <f>AVERAGE(B55,D55,F55,H55,J55)</f>
        <v>28.2</v>
      </c>
    </row>
    <row r="56" spans="1:15" ht="17.25" thickBot="1" thickTop="1">
      <c r="A56" s="11" t="s">
        <v>43</v>
      </c>
      <c r="B56" s="43">
        <v>36</v>
      </c>
      <c r="C56" s="43"/>
      <c r="D56" s="43"/>
      <c r="E56" s="18"/>
      <c r="F56" s="60">
        <v>28</v>
      </c>
      <c r="G56" s="18"/>
      <c r="H56" s="43">
        <v>25</v>
      </c>
      <c r="I56" s="18" t="s">
        <v>47</v>
      </c>
      <c r="J56" s="18">
        <v>18</v>
      </c>
      <c r="K56" s="18" t="s">
        <v>48</v>
      </c>
      <c r="L56" s="60">
        <v>27</v>
      </c>
      <c r="M56" s="18"/>
      <c r="N56" s="33">
        <f>SUM(B56,F56,D56,H56,L56,J56)</f>
        <v>134</v>
      </c>
      <c r="O56" s="42">
        <f>AVERAGE(B56,D56,F56,L56)</f>
        <v>30.333333333333332</v>
      </c>
    </row>
    <row r="57" spans="1:15" ht="17.25" thickBot="1" thickTop="1">
      <c r="A57" s="11" t="s">
        <v>58</v>
      </c>
      <c r="B57" s="58">
        <v>27</v>
      </c>
      <c r="C57" s="40"/>
      <c r="D57" s="40">
        <v>32</v>
      </c>
      <c r="E57" s="40"/>
      <c r="F57" s="58">
        <v>29</v>
      </c>
      <c r="G57" s="40"/>
      <c r="H57" s="58">
        <v>28</v>
      </c>
      <c r="I57" s="40"/>
      <c r="J57" s="40">
        <v>32</v>
      </c>
      <c r="K57" s="25"/>
      <c r="L57" s="58">
        <v>29</v>
      </c>
      <c r="M57" s="25"/>
      <c r="N57" s="35">
        <f>SUM(B57,F57,D57,H57,L57,J57)</f>
        <v>177</v>
      </c>
      <c r="O57" s="50">
        <f>AVERAGE(B57,D57,F57,H57,L57,J57)</f>
        <v>29.5</v>
      </c>
    </row>
    <row r="58" spans="1:15" ht="17.25" thickBot="1" thickTop="1">
      <c r="A58" s="11" t="s">
        <v>64</v>
      </c>
      <c r="B58" s="40"/>
      <c r="C58" s="40"/>
      <c r="D58" s="40">
        <v>33</v>
      </c>
      <c r="E58" s="40"/>
      <c r="F58" s="40"/>
      <c r="G58" s="40"/>
      <c r="H58" s="40">
        <v>14</v>
      </c>
      <c r="I58" s="40" t="s">
        <v>48</v>
      </c>
      <c r="J58" s="40">
        <v>17</v>
      </c>
      <c r="K58" s="25" t="s">
        <v>47</v>
      </c>
      <c r="L58" s="40">
        <v>16</v>
      </c>
      <c r="M58" s="25" t="s">
        <v>48</v>
      </c>
      <c r="N58" s="33">
        <f>SUM(B58,F58,D58,H58,L58,J58)</f>
        <v>80</v>
      </c>
      <c r="O58" s="42">
        <f>AVERAGE(B58,D58)</f>
        <v>33</v>
      </c>
    </row>
    <row r="59" spans="1:15" ht="17.25" thickBot="1" thickTop="1">
      <c r="A59" s="10" t="s">
        <v>0</v>
      </c>
      <c r="B59" s="61">
        <f>SUM(B55:B58)</f>
        <v>89</v>
      </c>
      <c r="C59" s="20"/>
      <c r="D59" s="20">
        <f>SUM(D55:D58)</f>
        <v>91</v>
      </c>
      <c r="E59" s="20"/>
      <c r="F59" s="61">
        <f>SUM(F55:F58)</f>
        <v>84</v>
      </c>
      <c r="G59" s="20"/>
      <c r="H59" s="20">
        <f>SUM(H55:H58)</f>
        <v>96</v>
      </c>
      <c r="I59" s="20"/>
      <c r="J59" s="20">
        <f>SUM(J55:J58)</f>
        <v>100</v>
      </c>
      <c r="K59" s="20"/>
      <c r="L59" s="20">
        <f>SUM(L55:L58)</f>
        <v>93</v>
      </c>
      <c r="M59" s="20"/>
      <c r="N59" s="33">
        <f>SUM(B59,F59,D59,H59,L59,J59)</f>
        <v>553</v>
      </c>
      <c r="O59" s="42">
        <f>N59/18</f>
        <v>30.72222222222222</v>
      </c>
    </row>
    <row r="60" spans="1:15" ht="17.25" thickBot="1" thickTop="1">
      <c r="A60" s="10" t="s">
        <v>2</v>
      </c>
      <c r="B60" s="20">
        <v>0</v>
      </c>
      <c r="C60" s="20"/>
      <c r="D60" s="20">
        <v>0</v>
      </c>
      <c r="E60" s="20"/>
      <c r="F60" s="20">
        <v>0</v>
      </c>
      <c r="G60" s="20"/>
      <c r="H60" s="20">
        <v>0</v>
      </c>
      <c r="I60" s="20"/>
      <c r="J60" s="20">
        <v>0</v>
      </c>
      <c r="K60" s="20"/>
      <c r="L60" s="20">
        <v>2</v>
      </c>
      <c r="M60" s="20"/>
      <c r="N60" s="41">
        <f>SUM(B60,F60,D60,H60,L60)</f>
        <v>2</v>
      </c>
      <c r="O60" s="46"/>
    </row>
    <row r="61" ht="12" customHeight="1" thickBot="1" thickTop="1"/>
    <row r="62" spans="1:15" ht="21.75" thickBot="1" thickTop="1">
      <c r="A62" s="151" t="s">
        <v>50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3"/>
    </row>
    <row r="63" spans="1:15" ht="17.25" thickBot="1" thickTop="1">
      <c r="A63" s="9"/>
      <c r="B63" s="20">
        <v>1</v>
      </c>
      <c r="C63" s="20"/>
      <c r="D63" s="20">
        <v>2</v>
      </c>
      <c r="E63" s="20"/>
      <c r="F63" s="20">
        <v>3</v>
      </c>
      <c r="G63" s="20"/>
      <c r="H63" s="20">
        <v>4</v>
      </c>
      <c r="I63" s="20"/>
      <c r="J63" s="20">
        <v>5</v>
      </c>
      <c r="K63" s="20"/>
      <c r="L63" s="20">
        <v>6</v>
      </c>
      <c r="M63" s="20"/>
      <c r="N63" s="41" t="s">
        <v>0</v>
      </c>
      <c r="O63" s="45" t="s">
        <v>1</v>
      </c>
    </row>
    <row r="64" spans="1:15" ht="17.25" thickBot="1" thickTop="1">
      <c r="A64" s="11" t="s">
        <v>62</v>
      </c>
      <c r="B64" s="40">
        <v>37</v>
      </c>
      <c r="C64" s="25"/>
      <c r="D64" s="43"/>
      <c r="E64" s="18"/>
      <c r="F64" s="43">
        <v>41</v>
      </c>
      <c r="G64" s="18"/>
      <c r="H64" s="18">
        <v>35</v>
      </c>
      <c r="I64" s="18"/>
      <c r="J64" s="90">
        <v>35</v>
      </c>
      <c r="K64" s="27"/>
      <c r="L64" s="59"/>
      <c r="M64" s="27"/>
      <c r="N64" s="33">
        <f>SUM(B64,D64,F64,H64,J64,L64)</f>
        <v>148</v>
      </c>
      <c r="O64" s="42">
        <f>AVERAGE(B64,F64,H64,J64)</f>
        <v>37</v>
      </c>
    </row>
    <row r="65" spans="1:15" ht="17.25" thickBot="1" thickTop="1">
      <c r="A65" s="11" t="s">
        <v>59</v>
      </c>
      <c r="B65" s="25"/>
      <c r="C65" s="25"/>
      <c r="D65" s="60">
        <v>29</v>
      </c>
      <c r="E65" s="18"/>
      <c r="F65" s="60">
        <v>28</v>
      </c>
      <c r="G65" s="18"/>
      <c r="H65" s="60">
        <v>28</v>
      </c>
      <c r="I65" s="18"/>
      <c r="J65" s="58">
        <v>27</v>
      </c>
      <c r="K65" s="25"/>
      <c r="L65" s="25">
        <v>37</v>
      </c>
      <c r="M65" s="25"/>
      <c r="N65" s="35">
        <f>SUM(B65,D65,F65,H65,J65,L65)</f>
        <v>149</v>
      </c>
      <c r="O65" s="50">
        <f>AVERAGE(D65,F65,H65,J65,L65)</f>
        <v>29.8</v>
      </c>
    </row>
    <row r="66" spans="1:15" ht="17.25" thickBot="1" thickTop="1">
      <c r="A66" s="11" t="s">
        <v>65</v>
      </c>
      <c r="B66" s="25">
        <v>38</v>
      </c>
      <c r="C66" s="25"/>
      <c r="D66" s="18">
        <v>40</v>
      </c>
      <c r="E66" s="18"/>
      <c r="F66" s="18"/>
      <c r="G66" s="18"/>
      <c r="H66" s="18">
        <v>31</v>
      </c>
      <c r="I66" s="18"/>
      <c r="J66" s="25"/>
      <c r="K66" s="25"/>
      <c r="L66" s="25">
        <v>43</v>
      </c>
      <c r="M66" s="25"/>
      <c r="N66" s="33">
        <f>SUM(B66,D66,F66,H66,J66,L66)</f>
        <v>152</v>
      </c>
      <c r="O66" s="42">
        <f>AVERAGE(B66,D66,H66,L66)</f>
        <v>38</v>
      </c>
    </row>
    <row r="67" spans="1:15" ht="17.25" thickBot="1" thickTop="1">
      <c r="A67" s="11" t="s">
        <v>63</v>
      </c>
      <c r="B67" s="25">
        <v>39</v>
      </c>
      <c r="C67" s="25"/>
      <c r="D67" s="18">
        <v>34</v>
      </c>
      <c r="E67" s="18"/>
      <c r="F67" s="18">
        <v>36</v>
      </c>
      <c r="G67" s="18"/>
      <c r="H67" s="18"/>
      <c r="I67" s="18"/>
      <c r="J67" s="25">
        <v>40</v>
      </c>
      <c r="K67" s="25"/>
      <c r="L67" s="25">
        <v>36</v>
      </c>
      <c r="M67" s="25"/>
      <c r="N67" s="33">
        <f>SUM(B67,D67,F67,H67,J67,L67)</f>
        <v>185</v>
      </c>
      <c r="O67" s="42">
        <f>AVERAGE(B67,D67,F67,J67,L67)</f>
        <v>37</v>
      </c>
    </row>
    <row r="68" spans="1:15" ht="17.25" thickBot="1" thickTop="1">
      <c r="A68" s="10" t="s">
        <v>0</v>
      </c>
      <c r="B68" s="20">
        <f>SUM(B64:B67)</f>
        <v>114</v>
      </c>
      <c r="C68" s="28"/>
      <c r="D68" s="20">
        <f>SUM(D64:D67)</f>
        <v>103</v>
      </c>
      <c r="E68" s="20"/>
      <c r="F68" s="20">
        <f>SUM(F64:F67)</f>
        <v>105</v>
      </c>
      <c r="G68" s="20"/>
      <c r="H68" s="20">
        <f>SUM(H64:H67)</f>
        <v>94</v>
      </c>
      <c r="I68" s="20"/>
      <c r="J68" s="20">
        <f>SUM(J64:J67)</f>
        <v>102</v>
      </c>
      <c r="K68" s="28"/>
      <c r="L68" s="20">
        <f>SUM(L64:L67)</f>
        <v>116</v>
      </c>
      <c r="M68" s="28"/>
      <c r="N68" s="33">
        <f>SUM(B68,D68,F68,H68,J68,L68)</f>
        <v>634</v>
      </c>
      <c r="O68" s="42">
        <f>N68/18</f>
        <v>35.22222222222222</v>
      </c>
    </row>
    <row r="69" spans="1:15" ht="17.25" thickBot="1" thickTop="1">
      <c r="A69" s="10" t="s">
        <v>2</v>
      </c>
      <c r="B69" s="28">
        <v>0</v>
      </c>
      <c r="C69" s="28"/>
      <c r="D69" s="41">
        <v>0</v>
      </c>
      <c r="E69" s="20"/>
      <c r="F69" s="41">
        <v>0</v>
      </c>
      <c r="G69" s="20"/>
      <c r="H69" s="41">
        <v>0</v>
      </c>
      <c r="I69" s="20"/>
      <c r="J69" s="28">
        <v>0</v>
      </c>
      <c r="K69" s="28"/>
      <c r="L69" s="28">
        <v>0</v>
      </c>
      <c r="M69" s="28"/>
      <c r="N69" s="41">
        <f>SUM(B69,F69,D69,H69,L69)</f>
        <v>0</v>
      </c>
      <c r="O69" s="46"/>
    </row>
    <row r="70" ht="13.5" thickTop="1"/>
  </sheetData>
  <sheetProtection/>
  <mergeCells count="10">
    <mergeCell ref="A62:O62"/>
    <mergeCell ref="A1:O1"/>
    <mergeCell ref="A3:O3"/>
    <mergeCell ref="A5:O5"/>
    <mergeCell ref="A25:O25"/>
    <mergeCell ref="A43:O43"/>
    <mergeCell ref="A7:O7"/>
    <mergeCell ref="A34:O34"/>
    <mergeCell ref="A16:O16"/>
    <mergeCell ref="A53:O53"/>
  </mergeCells>
  <printOptions/>
  <pageMargins left="0.99" right="0.15748031496062992" top="0.11811023622047245" bottom="0.15748031496062992" header="0.11811023622047245" footer="0.1574803149606299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7.57421875" style="15" customWidth="1"/>
    <col min="2" max="2" width="24.140625" style="0" customWidth="1"/>
    <col min="3" max="3" width="20.140625" style="0" customWidth="1"/>
    <col min="4" max="8" width="5.7109375" style="0" customWidth="1"/>
    <col min="9" max="9" width="5.7109375" style="73" customWidth="1"/>
    <col min="10" max="10" width="6.7109375" style="15" customWidth="1"/>
    <col min="11" max="11" width="6.7109375" style="17" customWidth="1"/>
  </cols>
  <sheetData>
    <row r="1" spans="1:11" ht="45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12" customHeight="1"/>
    <row r="3" spans="1:11" ht="33.75">
      <c r="A3" s="154" t="s">
        <v>67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ht="12" customHeight="1"/>
    <row r="5" spans="1:11" ht="26.25">
      <c r="A5" s="150" t="s">
        <v>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ht="12" customHeight="1"/>
    <row r="7" spans="1:11" ht="15.75">
      <c r="A7" s="15" t="s">
        <v>9</v>
      </c>
      <c r="B7" s="78" t="s">
        <v>10</v>
      </c>
      <c r="C7" s="81" t="s">
        <v>11</v>
      </c>
      <c r="D7" s="15" t="s">
        <v>12</v>
      </c>
      <c r="E7" s="15" t="s">
        <v>13</v>
      </c>
      <c r="F7" s="15" t="s">
        <v>14</v>
      </c>
      <c r="G7" s="15" t="s">
        <v>40</v>
      </c>
      <c r="H7" s="15" t="s">
        <v>41</v>
      </c>
      <c r="I7" s="74" t="s">
        <v>66</v>
      </c>
      <c r="J7" s="15" t="s">
        <v>0</v>
      </c>
      <c r="K7" s="17" t="s">
        <v>1</v>
      </c>
    </row>
    <row r="8" spans="1:11" ht="15.75">
      <c r="A8" s="15">
        <v>1</v>
      </c>
      <c r="B8" s="13" t="s">
        <v>30</v>
      </c>
      <c r="C8" s="76" t="s">
        <v>26</v>
      </c>
      <c r="D8" s="15">
        <v>24</v>
      </c>
      <c r="E8" s="15">
        <v>21</v>
      </c>
      <c r="F8" s="15">
        <v>25</v>
      </c>
      <c r="G8" s="15">
        <v>23</v>
      </c>
      <c r="H8" s="36">
        <v>24</v>
      </c>
      <c r="I8" s="74">
        <v>22</v>
      </c>
      <c r="J8" s="79">
        <f aca="true" t="shared" si="0" ref="J8:J36">SUM(D8:I8)</f>
        <v>139</v>
      </c>
      <c r="K8" s="80">
        <f aca="true" t="shared" si="1" ref="K8:K36">AVERAGE(D8:I8)</f>
        <v>23.166666666666668</v>
      </c>
    </row>
    <row r="9" spans="1:11" ht="15.75">
      <c r="A9" s="15">
        <v>2</v>
      </c>
      <c r="B9" s="13" t="s">
        <v>56</v>
      </c>
      <c r="C9" s="76" t="s">
        <v>26</v>
      </c>
      <c r="D9" s="15">
        <v>22</v>
      </c>
      <c r="E9" s="15">
        <v>25</v>
      </c>
      <c r="F9" s="15">
        <v>25</v>
      </c>
      <c r="G9" s="15">
        <v>26</v>
      </c>
      <c r="H9" s="36"/>
      <c r="I9" s="75">
        <v>24</v>
      </c>
      <c r="J9" s="79">
        <f t="shared" si="0"/>
        <v>122</v>
      </c>
      <c r="K9" s="80">
        <f t="shared" si="1"/>
        <v>24.4</v>
      </c>
    </row>
    <row r="10" spans="1:11" ht="15.75">
      <c r="A10" s="15">
        <v>3</v>
      </c>
      <c r="B10" s="13" t="s">
        <v>31</v>
      </c>
      <c r="C10" s="76" t="s">
        <v>49</v>
      </c>
      <c r="D10" s="15">
        <v>27</v>
      </c>
      <c r="E10" s="15">
        <v>23</v>
      </c>
      <c r="F10" s="15">
        <v>23</v>
      </c>
      <c r="G10" s="15">
        <v>25</v>
      </c>
      <c r="H10" s="57">
        <v>25</v>
      </c>
      <c r="I10" s="75">
        <v>26</v>
      </c>
      <c r="J10" s="79">
        <f t="shared" si="0"/>
        <v>149</v>
      </c>
      <c r="K10" s="80">
        <f t="shared" si="1"/>
        <v>24.833333333333332</v>
      </c>
    </row>
    <row r="11" spans="1:11" ht="15.75">
      <c r="A11" s="15">
        <v>4</v>
      </c>
      <c r="B11" s="13" t="s">
        <v>57</v>
      </c>
      <c r="C11" s="76" t="s">
        <v>27</v>
      </c>
      <c r="D11" s="15">
        <v>25</v>
      </c>
      <c r="E11" s="15">
        <v>26</v>
      </c>
      <c r="F11" s="15">
        <v>26</v>
      </c>
      <c r="G11" s="15">
        <v>21</v>
      </c>
      <c r="H11" s="36">
        <v>25</v>
      </c>
      <c r="I11" s="75">
        <v>30</v>
      </c>
      <c r="J11" s="36">
        <f t="shared" si="0"/>
        <v>153</v>
      </c>
      <c r="K11" s="56">
        <f t="shared" si="1"/>
        <v>25.5</v>
      </c>
    </row>
    <row r="12" spans="1:11" ht="15.75">
      <c r="A12" s="15">
        <v>5</v>
      </c>
      <c r="B12" s="13" t="s">
        <v>29</v>
      </c>
      <c r="C12" s="76" t="s">
        <v>26</v>
      </c>
      <c r="D12" s="15"/>
      <c r="E12" s="15"/>
      <c r="F12" s="15">
        <v>26</v>
      </c>
      <c r="G12" s="15">
        <v>25</v>
      </c>
      <c r="H12" s="15">
        <v>25</v>
      </c>
      <c r="I12" s="74">
        <v>30</v>
      </c>
      <c r="J12" s="36">
        <f t="shared" si="0"/>
        <v>106</v>
      </c>
      <c r="K12" s="56">
        <f t="shared" si="1"/>
        <v>26.5</v>
      </c>
    </row>
    <row r="13" spans="1:11" ht="15.75">
      <c r="A13" s="15">
        <v>6</v>
      </c>
      <c r="B13" s="13" t="s">
        <v>5</v>
      </c>
      <c r="C13" s="76" t="s">
        <v>27</v>
      </c>
      <c r="D13" s="15">
        <v>23</v>
      </c>
      <c r="E13" s="15">
        <v>30</v>
      </c>
      <c r="F13" s="15"/>
      <c r="G13" s="15">
        <v>27</v>
      </c>
      <c r="H13" s="15"/>
      <c r="I13" s="74"/>
      <c r="J13" s="36">
        <f t="shared" si="0"/>
        <v>80</v>
      </c>
      <c r="K13" s="56">
        <f t="shared" si="1"/>
        <v>26.666666666666668</v>
      </c>
    </row>
    <row r="14" spans="1:11" ht="15.75">
      <c r="A14" s="15">
        <v>7</v>
      </c>
      <c r="B14" s="13" t="s">
        <v>4</v>
      </c>
      <c r="C14" s="77" t="s">
        <v>3</v>
      </c>
      <c r="D14" s="71">
        <v>32</v>
      </c>
      <c r="E14" s="72">
        <v>27</v>
      </c>
      <c r="F14" s="71">
        <v>23</v>
      </c>
      <c r="G14" s="71">
        <v>26</v>
      </c>
      <c r="H14" s="15">
        <v>28</v>
      </c>
      <c r="I14" s="74">
        <v>25</v>
      </c>
      <c r="J14" s="36">
        <f t="shared" si="0"/>
        <v>161</v>
      </c>
      <c r="K14" s="56">
        <f t="shared" si="1"/>
        <v>26.833333333333332</v>
      </c>
    </row>
    <row r="15" spans="1:11" ht="15.75">
      <c r="A15" s="15">
        <v>8</v>
      </c>
      <c r="B15" s="13" t="s">
        <v>33</v>
      </c>
      <c r="C15" s="76" t="s">
        <v>3</v>
      </c>
      <c r="D15" s="15"/>
      <c r="E15" s="15">
        <v>24</v>
      </c>
      <c r="F15" s="15">
        <v>30</v>
      </c>
      <c r="G15" s="15">
        <v>25</v>
      </c>
      <c r="H15" s="15">
        <v>27</v>
      </c>
      <c r="I15" s="74">
        <v>30</v>
      </c>
      <c r="J15" s="36">
        <f t="shared" si="0"/>
        <v>136</v>
      </c>
      <c r="K15" s="56">
        <f t="shared" si="1"/>
        <v>27.2</v>
      </c>
    </row>
    <row r="16" spans="1:11" ht="15.75">
      <c r="A16" s="15">
        <v>9</v>
      </c>
      <c r="B16" s="13" t="s">
        <v>46</v>
      </c>
      <c r="C16" s="76" t="s">
        <v>38</v>
      </c>
      <c r="D16" s="15">
        <v>29</v>
      </c>
      <c r="E16" s="15"/>
      <c r="F16" s="15">
        <v>27</v>
      </c>
      <c r="G16" s="15">
        <v>28</v>
      </c>
      <c r="H16" s="15"/>
      <c r="I16" s="74"/>
      <c r="J16" s="36">
        <f t="shared" si="0"/>
        <v>84</v>
      </c>
      <c r="K16" s="56">
        <f t="shared" si="1"/>
        <v>28</v>
      </c>
    </row>
    <row r="17" spans="1:11" ht="15.75">
      <c r="A17" s="15">
        <v>10</v>
      </c>
      <c r="B17" s="13" t="s">
        <v>21</v>
      </c>
      <c r="C17" s="76" t="s">
        <v>27</v>
      </c>
      <c r="D17" s="15"/>
      <c r="E17" s="15"/>
      <c r="F17" s="15">
        <v>27</v>
      </c>
      <c r="G17" s="15">
        <v>26</v>
      </c>
      <c r="H17" s="15">
        <v>31</v>
      </c>
      <c r="I17" s="74"/>
      <c r="J17" s="36">
        <f t="shared" si="0"/>
        <v>84</v>
      </c>
      <c r="K17" s="56">
        <f t="shared" si="1"/>
        <v>28</v>
      </c>
    </row>
    <row r="18" spans="1:11" ht="15.75">
      <c r="A18" s="15">
        <v>11</v>
      </c>
      <c r="B18" s="13" t="s">
        <v>35</v>
      </c>
      <c r="C18" s="76" t="s">
        <v>26</v>
      </c>
      <c r="D18" s="15">
        <v>28</v>
      </c>
      <c r="E18" s="15">
        <v>31</v>
      </c>
      <c r="F18" s="15"/>
      <c r="G18" s="15"/>
      <c r="H18" s="15">
        <v>25</v>
      </c>
      <c r="I18" s="74"/>
      <c r="J18" s="36">
        <f t="shared" si="0"/>
        <v>84</v>
      </c>
      <c r="K18" s="56">
        <f t="shared" si="1"/>
        <v>28</v>
      </c>
    </row>
    <row r="19" spans="1:11" ht="15.75">
      <c r="A19" s="15">
        <v>12</v>
      </c>
      <c r="B19" s="13" t="s">
        <v>42</v>
      </c>
      <c r="C19" s="76" t="s">
        <v>39</v>
      </c>
      <c r="D19" s="15">
        <v>26</v>
      </c>
      <c r="E19" s="15">
        <v>26</v>
      </c>
      <c r="F19" s="15">
        <v>27</v>
      </c>
      <c r="G19" s="15">
        <v>29</v>
      </c>
      <c r="H19" s="15">
        <v>33</v>
      </c>
      <c r="I19" s="74"/>
      <c r="J19" s="36">
        <f t="shared" si="0"/>
        <v>141</v>
      </c>
      <c r="K19" s="56">
        <f t="shared" si="1"/>
        <v>28.2</v>
      </c>
    </row>
    <row r="20" spans="1:11" ht="15.75">
      <c r="A20" s="15">
        <v>13</v>
      </c>
      <c r="B20" s="13" t="s">
        <v>28</v>
      </c>
      <c r="C20" s="77" t="s">
        <v>27</v>
      </c>
      <c r="D20" s="71">
        <v>27</v>
      </c>
      <c r="E20" s="71">
        <v>30</v>
      </c>
      <c r="F20" s="71">
        <v>28</v>
      </c>
      <c r="G20" s="71"/>
      <c r="H20" s="15">
        <v>29</v>
      </c>
      <c r="I20" s="74">
        <v>31</v>
      </c>
      <c r="J20" s="36">
        <f t="shared" si="0"/>
        <v>145</v>
      </c>
      <c r="K20" s="56">
        <f t="shared" si="1"/>
        <v>29</v>
      </c>
    </row>
    <row r="21" spans="1:11" ht="15.75">
      <c r="A21" s="15">
        <v>14</v>
      </c>
      <c r="B21" s="13" t="s">
        <v>19</v>
      </c>
      <c r="C21" s="77" t="s">
        <v>3</v>
      </c>
      <c r="D21" s="71">
        <v>29</v>
      </c>
      <c r="E21" s="71">
        <v>29</v>
      </c>
      <c r="F21" s="71"/>
      <c r="G21" s="71"/>
      <c r="H21" s="15"/>
      <c r="I21" s="74"/>
      <c r="J21" s="36">
        <f t="shared" si="0"/>
        <v>58</v>
      </c>
      <c r="K21" s="56">
        <f t="shared" si="1"/>
        <v>29</v>
      </c>
    </row>
    <row r="22" spans="1:11" ht="15.75">
      <c r="A22" s="15">
        <v>15</v>
      </c>
      <c r="B22" s="13" t="s">
        <v>20</v>
      </c>
      <c r="C22" s="77" t="s">
        <v>49</v>
      </c>
      <c r="D22" s="71">
        <v>31</v>
      </c>
      <c r="E22" s="71">
        <v>29</v>
      </c>
      <c r="F22" s="71">
        <v>24</v>
      </c>
      <c r="G22" s="71">
        <v>30</v>
      </c>
      <c r="H22" s="15">
        <v>33</v>
      </c>
      <c r="I22" s="74">
        <v>28</v>
      </c>
      <c r="J22" s="36">
        <f t="shared" si="0"/>
        <v>175</v>
      </c>
      <c r="K22" s="56">
        <f t="shared" si="1"/>
        <v>29.166666666666668</v>
      </c>
    </row>
    <row r="23" spans="1:11" ht="15.75">
      <c r="A23" s="15">
        <v>16</v>
      </c>
      <c r="B23" s="13" t="s">
        <v>58</v>
      </c>
      <c r="C23" s="76" t="s">
        <v>39</v>
      </c>
      <c r="D23" s="15">
        <v>27</v>
      </c>
      <c r="E23" s="15">
        <v>32</v>
      </c>
      <c r="F23" s="15">
        <v>29</v>
      </c>
      <c r="G23" s="15">
        <v>28</v>
      </c>
      <c r="H23" s="15">
        <v>32</v>
      </c>
      <c r="I23" s="74">
        <v>29</v>
      </c>
      <c r="J23" s="36">
        <f t="shared" si="0"/>
        <v>177</v>
      </c>
      <c r="K23" s="56">
        <f t="shared" si="1"/>
        <v>29.5</v>
      </c>
    </row>
    <row r="24" spans="1:11" ht="15.75">
      <c r="A24" s="15">
        <v>17</v>
      </c>
      <c r="B24" s="13" t="s">
        <v>45</v>
      </c>
      <c r="C24" s="76" t="s">
        <v>38</v>
      </c>
      <c r="D24" s="15">
        <v>26</v>
      </c>
      <c r="E24" s="15">
        <v>34</v>
      </c>
      <c r="F24" s="15">
        <v>26</v>
      </c>
      <c r="G24" s="15"/>
      <c r="H24" s="15">
        <v>31</v>
      </c>
      <c r="I24" s="74">
        <v>31</v>
      </c>
      <c r="J24" s="36">
        <f t="shared" si="0"/>
        <v>148</v>
      </c>
      <c r="K24" s="56">
        <f t="shared" si="1"/>
        <v>29.6</v>
      </c>
    </row>
    <row r="25" spans="1:11" ht="15.75">
      <c r="A25" s="15">
        <v>18</v>
      </c>
      <c r="B25" s="13" t="s">
        <v>59</v>
      </c>
      <c r="C25" s="76" t="s">
        <v>50</v>
      </c>
      <c r="D25" s="15"/>
      <c r="E25" s="15">
        <v>29</v>
      </c>
      <c r="F25" s="15">
        <v>28</v>
      </c>
      <c r="G25" s="15">
        <v>28</v>
      </c>
      <c r="H25" s="15">
        <v>27</v>
      </c>
      <c r="I25" s="74">
        <v>37</v>
      </c>
      <c r="J25" s="36">
        <f t="shared" si="0"/>
        <v>149</v>
      </c>
      <c r="K25" s="56">
        <f t="shared" si="1"/>
        <v>29.8</v>
      </c>
    </row>
    <row r="26" spans="1:11" ht="15.75">
      <c r="A26" s="15">
        <v>19</v>
      </c>
      <c r="B26" s="13" t="s">
        <v>60</v>
      </c>
      <c r="C26" s="76" t="s">
        <v>49</v>
      </c>
      <c r="D26" s="15"/>
      <c r="E26" s="15"/>
      <c r="F26" s="15"/>
      <c r="G26" s="15">
        <v>30</v>
      </c>
      <c r="H26" s="15"/>
      <c r="I26" s="74"/>
      <c r="J26" s="15">
        <f t="shared" si="0"/>
        <v>30</v>
      </c>
      <c r="K26" s="17">
        <f t="shared" si="1"/>
        <v>30</v>
      </c>
    </row>
    <row r="27" spans="1:11" ht="15.75">
      <c r="A27" s="15">
        <v>20</v>
      </c>
      <c r="B27" s="13" t="s">
        <v>43</v>
      </c>
      <c r="C27" s="76" t="s">
        <v>39</v>
      </c>
      <c r="D27" s="15">
        <v>36</v>
      </c>
      <c r="E27" s="15"/>
      <c r="F27" s="15">
        <v>28</v>
      </c>
      <c r="G27" s="15"/>
      <c r="H27" s="15"/>
      <c r="I27" s="74">
        <v>27</v>
      </c>
      <c r="J27" s="15">
        <f t="shared" si="0"/>
        <v>91</v>
      </c>
      <c r="K27" s="17">
        <f t="shared" si="1"/>
        <v>30.333333333333332</v>
      </c>
    </row>
    <row r="28" spans="1:11" ht="15.75">
      <c r="A28" s="15">
        <v>21</v>
      </c>
      <c r="B28" s="13" t="s">
        <v>36</v>
      </c>
      <c r="C28" s="77" t="s">
        <v>38</v>
      </c>
      <c r="D28" s="71"/>
      <c r="E28" s="71"/>
      <c r="F28" s="71">
        <v>26</v>
      </c>
      <c r="G28" s="71"/>
      <c r="H28" s="15">
        <v>34</v>
      </c>
      <c r="I28" s="74">
        <v>33</v>
      </c>
      <c r="J28" s="15">
        <f t="shared" si="0"/>
        <v>93</v>
      </c>
      <c r="K28" s="17">
        <f t="shared" si="1"/>
        <v>31</v>
      </c>
    </row>
    <row r="29" spans="1:11" ht="15.75">
      <c r="A29" s="15">
        <v>22</v>
      </c>
      <c r="B29" s="13" t="s">
        <v>34</v>
      </c>
      <c r="C29" s="76" t="s">
        <v>3</v>
      </c>
      <c r="D29" s="15"/>
      <c r="E29" s="15"/>
      <c r="F29" s="15">
        <v>27</v>
      </c>
      <c r="G29" s="15">
        <v>33</v>
      </c>
      <c r="H29" s="15">
        <v>34</v>
      </c>
      <c r="I29" s="74">
        <v>32</v>
      </c>
      <c r="J29" s="15">
        <f t="shared" si="0"/>
        <v>126</v>
      </c>
      <c r="K29" s="17">
        <f t="shared" si="1"/>
        <v>31.5</v>
      </c>
    </row>
    <row r="30" spans="1:11" ht="15.75">
      <c r="A30" s="15">
        <v>23</v>
      </c>
      <c r="B30" s="13" t="s">
        <v>61</v>
      </c>
      <c r="C30" s="77" t="s">
        <v>38</v>
      </c>
      <c r="D30" s="71">
        <v>33</v>
      </c>
      <c r="E30" s="71">
        <v>35</v>
      </c>
      <c r="F30" s="71"/>
      <c r="G30" s="71">
        <v>29</v>
      </c>
      <c r="H30" s="15"/>
      <c r="I30" s="74">
        <v>30</v>
      </c>
      <c r="J30" s="15">
        <f t="shared" si="0"/>
        <v>127</v>
      </c>
      <c r="K30" s="17">
        <f t="shared" si="1"/>
        <v>31.75</v>
      </c>
    </row>
    <row r="31" spans="1:11" ht="15.75">
      <c r="A31" s="15">
        <v>24</v>
      </c>
      <c r="B31" s="13" t="s">
        <v>64</v>
      </c>
      <c r="C31" s="76" t="s">
        <v>39</v>
      </c>
      <c r="D31" s="15"/>
      <c r="E31" s="15">
        <v>33</v>
      </c>
      <c r="F31" s="15"/>
      <c r="G31" s="15"/>
      <c r="H31" s="15"/>
      <c r="I31" s="74"/>
      <c r="J31" s="15">
        <f t="shared" si="0"/>
        <v>33</v>
      </c>
      <c r="K31" s="17">
        <f t="shared" si="1"/>
        <v>33</v>
      </c>
    </row>
    <row r="32" spans="1:11" ht="15.75">
      <c r="A32" s="15">
        <v>25</v>
      </c>
      <c r="B32" s="13" t="s">
        <v>37</v>
      </c>
      <c r="C32" s="76" t="s">
        <v>49</v>
      </c>
      <c r="D32" s="15">
        <v>38</v>
      </c>
      <c r="E32" s="15">
        <v>34</v>
      </c>
      <c r="F32" s="15">
        <v>34</v>
      </c>
      <c r="G32" s="15"/>
      <c r="H32" s="15">
        <v>33</v>
      </c>
      <c r="I32" s="74">
        <v>38</v>
      </c>
      <c r="J32" s="15">
        <f t="shared" si="0"/>
        <v>177</v>
      </c>
      <c r="K32" s="17">
        <f t="shared" si="1"/>
        <v>35.4</v>
      </c>
    </row>
    <row r="33" spans="1:11" ht="15.75">
      <c r="A33" s="15">
        <v>26</v>
      </c>
      <c r="B33" s="13" t="s">
        <v>63</v>
      </c>
      <c r="C33" s="76" t="s">
        <v>50</v>
      </c>
      <c r="D33" s="15">
        <v>39</v>
      </c>
      <c r="E33" s="15">
        <v>34</v>
      </c>
      <c r="F33" s="15">
        <v>36</v>
      </c>
      <c r="G33" s="15"/>
      <c r="H33" s="15">
        <v>40</v>
      </c>
      <c r="I33" s="74">
        <v>36</v>
      </c>
      <c r="J33" s="15">
        <f t="shared" si="0"/>
        <v>185</v>
      </c>
      <c r="K33" s="17">
        <f t="shared" si="1"/>
        <v>37</v>
      </c>
    </row>
    <row r="34" spans="1:11" ht="15.75">
      <c r="A34" s="15">
        <v>27</v>
      </c>
      <c r="B34" s="13" t="s">
        <v>62</v>
      </c>
      <c r="C34" s="76" t="s">
        <v>50</v>
      </c>
      <c r="D34" s="15">
        <v>37</v>
      </c>
      <c r="E34" s="15"/>
      <c r="F34" s="15">
        <v>41</v>
      </c>
      <c r="G34" s="15">
        <v>35</v>
      </c>
      <c r="H34" s="15">
        <v>35</v>
      </c>
      <c r="I34" s="74"/>
      <c r="J34" s="15">
        <f t="shared" si="0"/>
        <v>148</v>
      </c>
      <c r="K34" s="17">
        <f t="shared" si="1"/>
        <v>37</v>
      </c>
    </row>
    <row r="35" spans="1:11" ht="15.75">
      <c r="A35" s="15">
        <v>28</v>
      </c>
      <c r="B35" s="13" t="s">
        <v>65</v>
      </c>
      <c r="C35" s="76" t="s">
        <v>50</v>
      </c>
      <c r="D35" s="15">
        <v>38</v>
      </c>
      <c r="E35" s="15">
        <v>40</v>
      </c>
      <c r="F35" s="15"/>
      <c r="G35" s="15">
        <v>31</v>
      </c>
      <c r="H35" s="15"/>
      <c r="I35" s="74">
        <v>43</v>
      </c>
      <c r="J35" s="15">
        <f t="shared" si="0"/>
        <v>152</v>
      </c>
      <c r="K35" s="17">
        <f t="shared" si="1"/>
        <v>38</v>
      </c>
    </row>
    <row r="36" spans="1:11" ht="15.75">
      <c r="A36" s="15">
        <v>29</v>
      </c>
      <c r="B36" s="13" t="s">
        <v>44</v>
      </c>
      <c r="C36" s="76" t="s">
        <v>38</v>
      </c>
      <c r="D36" s="15"/>
      <c r="E36" s="15">
        <v>42</v>
      </c>
      <c r="F36" s="15"/>
      <c r="G36" s="15">
        <v>35</v>
      </c>
      <c r="H36" s="15"/>
      <c r="I36" s="74"/>
      <c r="J36" s="15">
        <f t="shared" si="0"/>
        <v>77</v>
      </c>
      <c r="K36" s="17">
        <f t="shared" si="1"/>
        <v>38.5</v>
      </c>
    </row>
  </sheetData>
  <sheetProtection/>
  <mergeCells count="3">
    <mergeCell ref="A1:K1"/>
    <mergeCell ref="A3:K3"/>
    <mergeCell ref="A5:K5"/>
  </mergeCells>
  <conditionalFormatting sqref="D8:I36">
    <cfRule type="cellIs" priority="1" dxfId="167" operator="lessThan" stopIfTrue="1">
      <formula>20</formula>
    </cfRule>
    <cfRule type="cellIs" priority="2" dxfId="166" operator="lessThan" stopIfTrue="1">
      <formula>25</formula>
    </cfRule>
    <cfRule type="cellIs" priority="27" dxfId="165" operator="lessThan" stopIfTrue="1">
      <formula>30</formula>
    </cfRule>
  </conditionalFormatting>
  <printOptions/>
  <pageMargins left="0.27" right="0.19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7109375" defaultRowHeight="12.75" outlineLevelRow="1"/>
  <cols>
    <col min="1" max="1" width="20.57421875" style="32" customWidth="1"/>
    <col min="2" max="2" width="5.00390625" style="32" customWidth="1"/>
    <col min="3" max="20" width="4.7109375" style="32" customWidth="1"/>
    <col min="21" max="21" width="7.7109375" style="32" customWidth="1"/>
    <col min="22" max="16384" width="11.7109375" style="32" customWidth="1"/>
  </cols>
  <sheetData>
    <row r="1" spans="1:21" ht="33.75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1:21" ht="12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33.75" customHeight="1">
      <c r="A3" s="155" t="s">
        <v>52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1:21" ht="12.75">
      <c r="A4" s="29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27" thickBot="1">
      <c r="A5" s="156" t="s">
        <v>68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1" ht="95.25" thickBot="1" thickTop="1">
      <c r="A6" s="98"/>
      <c r="B6" s="99" t="s">
        <v>69</v>
      </c>
      <c r="C6" s="100" t="s">
        <v>70</v>
      </c>
      <c r="D6" s="100" t="s">
        <v>71</v>
      </c>
      <c r="E6" s="100" t="s">
        <v>72</v>
      </c>
      <c r="F6" s="100" t="s">
        <v>73</v>
      </c>
      <c r="G6" s="100" t="s">
        <v>74</v>
      </c>
      <c r="H6" s="100" t="s">
        <v>75</v>
      </c>
      <c r="I6" s="100" t="s">
        <v>76</v>
      </c>
      <c r="J6" s="100" t="s">
        <v>77</v>
      </c>
      <c r="K6" s="100" t="s">
        <v>78</v>
      </c>
      <c r="L6" s="100" t="s">
        <v>79</v>
      </c>
      <c r="M6" s="100" t="s">
        <v>80</v>
      </c>
      <c r="N6" s="100" t="s">
        <v>81</v>
      </c>
      <c r="O6" s="100" t="s">
        <v>82</v>
      </c>
      <c r="P6" s="100" t="s">
        <v>83</v>
      </c>
      <c r="Q6" s="100" t="s">
        <v>84</v>
      </c>
      <c r="R6" s="100" t="s">
        <v>22</v>
      </c>
      <c r="S6" s="100" t="s">
        <v>23</v>
      </c>
      <c r="T6" s="100" t="s">
        <v>85</v>
      </c>
      <c r="U6" s="100" t="s">
        <v>1</v>
      </c>
    </row>
    <row r="7" spans="1:21" s="105" customFormat="1" ht="12.75" thickBot="1" thickTop="1">
      <c r="A7" s="101" t="s">
        <v>24</v>
      </c>
      <c r="B7" s="102"/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  <c r="I7" s="103">
        <v>7</v>
      </c>
      <c r="J7" s="103">
        <v>8</v>
      </c>
      <c r="K7" s="103">
        <v>9</v>
      </c>
      <c r="L7" s="103">
        <v>10</v>
      </c>
      <c r="M7" s="103">
        <v>11</v>
      </c>
      <c r="N7" s="103">
        <v>12</v>
      </c>
      <c r="O7" s="103">
        <v>13</v>
      </c>
      <c r="P7" s="103">
        <v>14</v>
      </c>
      <c r="Q7" s="103">
        <v>15</v>
      </c>
      <c r="R7" s="103">
        <v>16</v>
      </c>
      <c r="S7" s="103">
        <v>17</v>
      </c>
      <c r="T7" s="103">
        <v>18</v>
      </c>
      <c r="U7" s="104"/>
    </row>
    <row r="8" spans="1:21" ht="14.25" thickBot="1" thickTop="1">
      <c r="A8" s="106" t="s">
        <v>30</v>
      </c>
      <c r="B8" s="107">
        <f>COUNT(C9:C14)</f>
        <v>6</v>
      </c>
      <c r="C8" s="108">
        <f aca="true" t="shared" si="0" ref="C8:T8">AVERAGE(C9:C14)</f>
        <v>1</v>
      </c>
      <c r="D8" s="108">
        <f t="shared" si="0"/>
        <v>1.1666666666666667</v>
      </c>
      <c r="E8" s="108">
        <f t="shared" si="0"/>
        <v>1.5</v>
      </c>
      <c r="F8" s="108">
        <f t="shared" si="0"/>
        <v>1.1666666666666667</v>
      </c>
      <c r="G8" s="108">
        <f t="shared" si="0"/>
        <v>1.3333333333333333</v>
      </c>
      <c r="H8" s="108">
        <f t="shared" si="0"/>
        <v>1.6666666666666667</v>
      </c>
      <c r="I8" s="108">
        <f t="shared" si="0"/>
        <v>1.1666666666666667</v>
      </c>
      <c r="J8" s="108">
        <f t="shared" si="0"/>
        <v>1.6666666666666667</v>
      </c>
      <c r="K8" s="108">
        <f t="shared" si="0"/>
        <v>1</v>
      </c>
      <c r="L8" s="108">
        <f t="shared" si="0"/>
        <v>1.6666666666666667</v>
      </c>
      <c r="M8" s="108">
        <f t="shared" si="0"/>
        <v>1.1666666666666667</v>
      </c>
      <c r="N8" s="108">
        <f t="shared" si="0"/>
        <v>1.5</v>
      </c>
      <c r="O8" s="108">
        <f t="shared" si="0"/>
        <v>1.5</v>
      </c>
      <c r="P8" s="108">
        <f t="shared" si="0"/>
        <v>1</v>
      </c>
      <c r="Q8" s="108">
        <f t="shared" si="0"/>
        <v>1.3333333333333333</v>
      </c>
      <c r="R8" s="108">
        <f t="shared" si="0"/>
        <v>1.3333333333333333</v>
      </c>
      <c r="S8" s="108">
        <f t="shared" si="0"/>
        <v>1</v>
      </c>
      <c r="T8" s="108">
        <f t="shared" si="0"/>
        <v>1</v>
      </c>
      <c r="U8" s="109">
        <f>AVERAGE(U9:U14)</f>
        <v>23.166666666666668</v>
      </c>
    </row>
    <row r="9" spans="1:21" ht="14.25" hidden="1" outlineLevel="1" thickBot="1" thickTop="1">
      <c r="A9" s="98"/>
      <c r="B9" s="107"/>
      <c r="C9" s="110">
        <v>1</v>
      </c>
      <c r="D9" s="111">
        <v>1</v>
      </c>
      <c r="E9" s="111">
        <v>2</v>
      </c>
      <c r="F9" s="111">
        <v>1</v>
      </c>
      <c r="G9" s="111">
        <v>1</v>
      </c>
      <c r="H9" s="111">
        <v>1</v>
      </c>
      <c r="I9" s="111">
        <v>1</v>
      </c>
      <c r="J9" s="111">
        <v>1</v>
      </c>
      <c r="K9" s="111">
        <v>1</v>
      </c>
      <c r="L9" s="111">
        <v>2</v>
      </c>
      <c r="M9" s="112">
        <v>1</v>
      </c>
      <c r="N9" s="112">
        <v>2</v>
      </c>
      <c r="O9" s="111">
        <v>2</v>
      </c>
      <c r="P9" s="112">
        <v>1</v>
      </c>
      <c r="Q9" s="111">
        <v>2</v>
      </c>
      <c r="R9" s="112">
        <v>2</v>
      </c>
      <c r="S9" s="112">
        <v>1</v>
      </c>
      <c r="T9" s="113">
        <v>1</v>
      </c>
      <c r="U9" s="114">
        <f>SUM(C9:T9)</f>
        <v>24</v>
      </c>
    </row>
    <row r="10" spans="1:21" ht="14.25" hidden="1" outlineLevel="1" thickBot="1" thickTop="1">
      <c r="A10" s="98"/>
      <c r="B10" s="107"/>
      <c r="C10" s="115">
        <v>1</v>
      </c>
      <c r="D10" s="116">
        <v>1</v>
      </c>
      <c r="E10" s="116">
        <v>2</v>
      </c>
      <c r="F10" s="116">
        <v>1</v>
      </c>
      <c r="G10" s="116">
        <v>1</v>
      </c>
      <c r="H10" s="116">
        <v>2</v>
      </c>
      <c r="I10" s="116">
        <v>1</v>
      </c>
      <c r="J10" s="116">
        <v>1</v>
      </c>
      <c r="K10" s="116">
        <v>1</v>
      </c>
      <c r="L10" s="116">
        <v>1</v>
      </c>
      <c r="M10" s="117">
        <v>1</v>
      </c>
      <c r="N10" s="117">
        <v>1</v>
      </c>
      <c r="O10" s="116">
        <v>2</v>
      </c>
      <c r="P10" s="117">
        <v>1</v>
      </c>
      <c r="Q10" s="116">
        <v>1</v>
      </c>
      <c r="R10" s="117">
        <v>1</v>
      </c>
      <c r="S10" s="116">
        <v>1</v>
      </c>
      <c r="T10" s="118">
        <v>1</v>
      </c>
      <c r="U10" s="114">
        <f>SUM(C10:T10)</f>
        <v>21</v>
      </c>
    </row>
    <row r="11" spans="1:21" ht="14.25" hidden="1" outlineLevel="1" thickBot="1" thickTop="1">
      <c r="A11" s="98"/>
      <c r="B11" s="107"/>
      <c r="C11" s="119">
        <v>1</v>
      </c>
      <c r="D11" s="120">
        <v>1</v>
      </c>
      <c r="E11" s="120">
        <v>1</v>
      </c>
      <c r="F11" s="120">
        <v>1</v>
      </c>
      <c r="G11" s="120">
        <v>2</v>
      </c>
      <c r="H11" s="120">
        <v>2</v>
      </c>
      <c r="I11" s="120">
        <v>2</v>
      </c>
      <c r="J11" s="120">
        <v>2</v>
      </c>
      <c r="K11" s="120">
        <v>1</v>
      </c>
      <c r="L11" s="120">
        <v>1</v>
      </c>
      <c r="M11" s="120">
        <v>2</v>
      </c>
      <c r="N11" s="120">
        <v>2</v>
      </c>
      <c r="O11" s="120">
        <v>2</v>
      </c>
      <c r="P11" s="120">
        <v>1</v>
      </c>
      <c r="Q11" s="120">
        <v>1</v>
      </c>
      <c r="R11" s="120">
        <v>1</v>
      </c>
      <c r="S11" s="120">
        <v>1</v>
      </c>
      <c r="T11" s="121">
        <v>1</v>
      </c>
      <c r="U11" s="114">
        <f>SUM(C11:T11)</f>
        <v>25</v>
      </c>
    </row>
    <row r="12" spans="1:21" ht="14.25" hidden="1" outlineLevel="1" thickBot="1" thickTop="1">
      <c r="A12" s="98"/>
      <c r="B12" s="107"/>
      <c r="C12" s="115">
        <v>1</v>
      </c>
      <c r="D12" s="116">
        <v>1</v>
      </c>
      <c r="E12" s="116">
        <v>1</v>
      </c>
      <c r="F12" s="116">
        <v>2</v>
      </c>
      <c r="G12" s="116">
        <v>2</v>
      </c>
      <c r="H12" s="116">
        <v>2</v>
      </c>
      <c r="I12" s="116">
        <v>1</v>
      </c>
      <c r="J12" s="116">
        <v>2</v>
      </c>
      <c r="K12" s="116">
        <v>1</v>
      </c>
      <c r="L12" s="116">
        <v>2</v>
      </c>
      <c r="M12" s="117">
        <v>1</v>
      </c>
      <c r="N12" s="117">
        <v>1</v>
      </c>
      <c r="O12" s="116">
        <v>1</v>
      </c>
      <c r="P12" s="117">
        <v>1</v>
      </c>
      <c r="Q12" s="116">
        <v>1</v>
      </c>
      <c r="R12" s="117">
        <v>1</v>
      </c>
      <c r="S12" s="116">
        <v>1</v>
      </c>
      <c r="T12" s="118">
        <v>1</v>
      </c>
      <c r="U12" s="114">
        <f>SUM(C12:T12)</f>
        <v>23</v>
      </c>
    </row>
    <row r="13" spans="1:21" ht="14.25" hidden="1" outlineLevel="1" thickBot="1" thickTop="1">
      <c r="A13" s="98"/>
      <c r="B13" s="107"/>
      <c r="C13" s="119">
        <v>1</v>
      </c>
      <c r="D13" s="120">
        <v>1</v>
      </c>
      <c r="E13" s="120">
        <v>1</v>
      </c>
      <c r="F13" s="120">
        <v>1</v>
      </c>
      <c r="G13" s="120">
        <v>1</v>
      </c>
      <c r="H13" s="120">
        <v>1</v>
      </c>
      <c r="I13" s="120">
        <v>1</v>
      </c>
      <c r="J13" s="120">
        <v>2</v>
      </c>
      <c r="K13" s="120">
        <v>1</v>
      </c>
      <c r="L13" s="120">
        <v>3</v>
      </c>
      <c r="M13" s="120">
        <v>1</v>
      </c>
      <c r="N13" s="120">
        <v>2</v>
      </c>
      <c r="O13" s="120">
        <v>1</v>
      </c>
      <c r="P13" s="120">
        <v>1</v>
      </c>
      <c r="Q13" s="120">
        <v>2</v>
      </c>
      <c r="R13" s="120">
        <v>2</v>
      </c>
      <c r="S13" s="120">
        <v>1</v>
      </c>
      <c r="T13" s="121">
        <v>1</v>
      </c>
      <c r="U13" s="114">
        <f>SUM(C13:T13)</f>
        <v>24</v>
      </c>
    </row>
    <row r="14" spans="1:21" ht="14.25" hidden="1" outlineLevel="1" thickBot="1" thickTop="1">
      <c r="A14" s="98"/>
      <c r="B14" s="107"/>
      <c r="C14" s="119">
        <v>1</v>
      </c>
      <c r="D14" s="120">
        <v>2</v>
      </c>
      <c r="E14" s="120">
        <v>2</v>
      </c>
      <c r="F14" s="120">
        <v>1</v>
      </c>
      <c r="G14" s="120">
        <v>1</v>
      </c>
      <c r="H14" s="120">
        <v>2</v>
      </c>
      <c r="I14" s="120">
        <v>1</v>
      </c>
      <c r="J14" s="120">
        <v>2</v>
      </c>
      <c r="K14" s="120">
        <v>1</v>
      </c>
      <c r="L14" s="120">
        <v>1</v>
      </c>
      <c r="M14" s="120">
        <v>1</v>
      </c>
      <c r="N14" s="120">
        <v>1</v>
      </c>
      <c r="O14" s="120">
        <v>1</v>
      </c>
      <c r="P14" s="120">
        <v>1</v>
      </c>
      <c r="Q14" s="120">
        <v>1</v>
      </c>
      <c r="R14" s="120">
        <v>1</v>
      </c>
      <c r="S14" s="120">
        <v>1</v>
      </c>
      <c r="T14" s="121">
        <v>1</v>
      </c>
      <c r="U14" s="114">
        <f>SUM(C14:T14)</f>
        <v>22</v>
      </c>
    </row>
    <row r="15" spans="1:21" ht="14.25" collapsed="1" thickBot="1" thickTop="1">
      <c r="A15" s="106" t="s">
        <v>56</v>
      </c>
      <c r="B15" s="107">
        <f>COUNT(C16:C20)</f>
        <v>5</v>
      </c>
      <c r="C15" s="108">
        <f aca="true" t="shared" si="1" ref="C15:U15">AVERAGE(C16:C20)</f>
        <v>1</v>
      </c>
      <c r="D15" s="108">
        <f t="shared" si="1"/>
        <v>1.8</v>
      </c>
      <c r="E15" s="108">
        <f t="shared" si="1"/>
        <v>1.6</v>
      </c>
      <c r="F15" s="108">
        <f t="shared" si="1"/>
        <v>1.2</v>
      </c>
      <c r="G15" s="108">
        <f t="shared" si="1"/>
        <v>1.2</v>
      </c>
      <c r="H15" s="108">
        <f t="shared" si="1"/>
        <v>1.2</v>
      </c>
      <c r="I15" s="108">
        <f t="shared" si="1"/>
        <v>1.2</v>
      </c>
      <c r="J15" s="108">
        <f t="shared" si="1"/>
        <v>2</v>
      </c>
      <c r="K15" s="108">
        <f t="shared" si="1"/>
        <v>1</v>
      </c>
      <c r="L15" s="108">
        <f t="shared" si="1"/>
        <v>1.4</v>
      </c>
      <c r="M15" s="108">
        <f t="shared" si="1"/>
        <v>1.2</v>
      </c>
      <c r="N15" s="108">
        <f t="shared" si="1"/>
        <v>1.4</v>
      </c>
      <c r="O15" s="108">
        <f t="shared" si="1"/>
        <v>1.6</v>
      </c>
      <c r="P15" s="108">
        <f t="shared" si="1"/>
        <v>1</v>
      </c>
      <c r="Q15" s="108">
        <f t="shared" si="1"/>
        <v>1.2</v>
      </c>
      <c r="R15" s="108">
        <f t="shared" si="1"/>
        <v>1.2</v>
      </c>
      <c r="S15" s="108">
        <f t="shared" si="1"/>
        <v>1.6</v>
      </c>
      <c r="T15" s="108">
        <f t="shared" si="1"/>
        <v>1.6</v>
      </c>
      <c r="U15" s="109">
        <f t="shared" si="1"/>
        <v>24.4</v>
      </c>
    </row>
    <row r="16" spans="1:21" ht="14.25" hidden="1" outlineLevel="1" thickBot="1" thickTop="1">
      <c r="A16" s="98"/>
      <c r="B16" s="107"/>
      <c r="C16" s="122">
        <v>1</v>
      </c>
      <c r="D16" s="123">
        <v>2</v>
      </c>
      <c r="E16" s="123">
        <v>2</v>
      </c>
      <c r="F16" s="123">
        <v>2</v>
      </c>
      <c r="G16" s="123">
        <v>1</v>
      </c>
      <c r="H16" s="123">
        <v>1</v>
      </c>
      <c r="I16" s="123">
        <v>1</v>
      </c>
      <c r="J16" s="123">
        <v>2</v>
      </c>
      <c r="K16" s="123">
        <v>1</v>
      </c>
      <c r="L16" s="123">
        <v>1</v>
      </c>
      <c r="M16" s="123">
        <v>1</v>
      </c>
      <c r="N16" s="123">
        <v>1</v>
      </c>
      <c r="O16" s="123">
        <v>1</v>
      </c>
      <c r="P16" s="123">
        <v>1</v>
      </c>
      <c r="Q16" s="123">
        <v>1</v>
      </c>
      <c r="R16" s="123">
        <v>1</v>
      </c>
      <c r="S16" s="123">
        <v>1</v>
      </c>
      <c r="T16" s="124">
        <v>1</v>
      </c>
      <c r="U16" s="114">
        <f>SUM(C16:T16)</f>
        <v>22</v>
      </c>
    </row>
    <row r="17" spans="1:21" ht="14.25" hidden="1" outlineLevel="1" thickBot="1" thickTop="1">
      <c r="A17" s="98"/>
      <c r="B17" s="107"/>
      <c r="C17" s="122">
        <v>1</v>
      </c>
      <c r="D17" s="123">
        <v>2</v>
      </c>
      <c r="E17" s="123">
        <v>2</v>
      </c>
      <c r="F17" s="123">
        <v>1</v>
      </c>
      <c r="G17" s="123">
        <v>1</v>
      </c>
      <c r="H17" s="123">
        <v>1</v>
      </c>
      <c r="I17" s="123">
        <v>2</v>
      </c>
      <c r="J17" s="123">
        <v>2</v>
      </c>
      <c r="K17" s="123">
        <v>1</v>
      </c>
      <c r="L17" s="123">
        <v>2</v>
      </c>
      <c r="M17" s="123">
        <v>1</v>
      </c>
      <c r="N17" s="123">
        <v>1</v>
      </c>
      <c r="O17" s="123">
        <v>1</v>
      </c>
      <c r="P17" s="123">
        <v>1</v>
      </c>
      <c r="Q17" s="123">
        <v>2</v>
      </c>
      <c r="R17" s="123">
        <v>1</v>
      </c>
      <c r="S17" s="123">
        <v>2</v>
      </c>
      <c r="T17" s="124">
        <v>1</v>
      </c>
      <c r="U17" s="114">
        <f>SUM(C17:T17)</f>
        <v>25</v>
      </c>
    </row>
    <row r="18" spans="1:21" ht="14.25" hidden="1" outlineLevel="1" thickBot="1" thickTop="1">
      <c r="A18" s="98"/>
      <c r="B18" s="107"/>
      <c r="C18" s="122">
        <v>1</v>
      </c>
      <c r="D18" s="123">
        <v>1</v>
      </c>
      <c r="E18" s="123">
        <v>2</v>
      </c>
      <c r="F18" s="123">
        <v>1</v>
      </c>
      <c r="G18" s="123">
        <v>2</v>
      </c>
      <c r="H18" s="123">
        <v>1</v>
      </c>
      <c r="I18" s="123">
        <v>1</v>
      </c>
      <c r="J18" s="123">
        <v>2</v>
      </c>
      <c r="K18" s="123">
        <v>1</v>
      </c>
      <c r="L18" s="123">
        <v>1</v>
      </c>
      <c r="M18" s="123">
        <v>2</v>
      </c>
      <c r="N18" s="123">
        <v>1</v>
      </c>
      <c r="O18" s="123">
        <v>2</v>
      </c>
      <c r="P18" s="123">
        <v>1</v>
      </c>
      <c r="Q18" s="123">
        <v>1</v>
      </c>
      <c r="R18" s="123">
        <v>1</v>
      </c>
      <c r="S18" s="123">
        <v>2</v>
      </c>
      <c r="T18" s="124">
        <v>2</v>
      </c>
      <c r="U18" s="114">
        <f>SUM(C18:T18)</f>
        <v>25</v>
      </c>
    </row>
    <row r="19" spans="1:21" ht="14.25" hidden="1" outlineLevel="1" thickBot="1" thickTop="1">
      <c r="A19" s="98"/>
      <c r="B19" s="107"/>
      <c r="C19" s="125">
        <v>1</v>
      </c>
      <c r="D19" s="126">
        <v>2</v>
      </c>
      <c r="E19" s="126">
        <v>1</v>
      </c>
      <c r="F19" s="126">
        <v>1</v>
      </c>
      <c r="G19" s="126">
        <v>1</v>
      </c>
      <c r="H19" s="126">
        <v>1</v>
      </c>
      <c r="I19" s="126">
        <v>1</v>
      </c>
      <c r="J19" s="126">
        <v>2</v>
      </c>
      <c r="K19" s="126">
        <v>1</v>
      </c>
      <c r="L19" s="126">
        <v>1</v>
      </c>
      <c r="M19" s="126">
        <v>1</v>
      </c>
      <c r="N19" s="126">
        <v>3</v>
      </c>
      <c r="O19" s="126">
        <v>2</v>
      </c>
      <c r="P19" s="126">
        <v>1</v>
      </c>
      <c r="Q19" s="126">
        <v>1</v>
      </c>
      <c r="R19" s="126">
        <v>2</v>
      </c>
      <c r="S19" s="126">
        <v>2</v>
      </c>
      <c r="T19" s="127">
        <v>2</v>
      </c>
      <c r="U19" s="114">
        <f>SUM(C19:T19)</f>
        <v>26</v>
      </c>
    </row>
    <row r="20" spans="1:21" ht="14.25" hidden="1" outlineLevel="1" thickBot="1" thickTop="1">
      <c r="A20" s="98"/>
      <c r="B20" s="107"/>
      <c r="C20" s="125">
        <v>1</v>
      </c>
      <c r="D20" s="126">
        <v>2</v>
      </c>
      <c r="E20" s="126">
        <v>1</v>
      </c>
      <c r="F20" s="126">
        <v>1</v>
      </c>
      <c r="G20" s="126">
        <v>1</v>
      </c>
      <c r="H20" s="126">
        <v>2</v>
      </c>
      <c r="I20" s="126">
        <v>1</v>
      </c>
      <c r="J20" s="126">
        <v>2</v>
      </c>
      <c r="K20" s="126">
        <v>1</v>
      </c>
      <c r="L20" s="126">
        <v>2</v>
      </c>
      <c r="M20" s="126">
        <v>1</v>
      </c>
      <c r="N20" s="126">
        <v>1</v>
      </c>
      <c r="O20" s="126">
        <v>2</v>
      </c>
      <c r="P20" s="126">
        <v>1</v>
      </c>
      <c r="Q20" s="126">
        <v>1</v>
      </c>
      <c r="R20" s="126">
        <v>1</v>
      </c>
      <c r="S20" s="126">
        <v>1</v>
      </c>
      <c r="T20" s="127">
        <v>2</v>
      </c>
      <c r="U20" s="114">
        <f>SUM(C20:T20)</f>
        <v>24</v>
      </c>
    </row>
    <row r="21" spans="1:21" ht="14.25" collapsed="1" thickBot="1" thickTop="1">
      <c r="A21" s="106" t="s">
        <v>31</v>
      </c>
      <c r="B21" s="107">
        <f>COUNT(C22:C27)</f>
        <v>6</v>
      </c>
      <c r="C21" s="108">
        <f>AVERAGE(C22:C27)</f>
        <v>1.1666666666666667</v>
      </c>
      <c r="D21" s="108">
        <f aca="true" t="shared" si="2" ref="D21:T21">AVERAGE(D22:D27)</f>
        <v>1.8333333333333333</v>
      </c>
      <c r="E21" s="108">
        <f t="shared" si="2"/>
        <v>1.3333333333333333</v>
      </c>
      <c r="F21" s="108">
        <f t="shared" si="2"/>
        <v>1.5</v>
      </c>
      <c r="G21" s="108">
        <f t="shared" si="2"/>
        <v>1.3333333333333333</v>
      </c>
      <c r="H21" s="108">
        <f t="shared" si="2"/>
        <v>1.5</v>
      </c>
      <c r="I21" s="108">
        <f t="shared" si="2"/>
        <v>1.3333333333333333</v>
      </c>
      <c r="J21" s="108">
        <f t="shared" si="2"/>
        <v>2.1666666666666665</v>
      </c>
      <c r="K21" s="108">
        <f t="shared" si="2"/>
        <v>1.3333333333333333</v>
      </c>
      <c r="L21" s="108">
        <f t="shared" si="2"/>
        <v>1.5</v>
      </c>
      <c r="M21" s="108">
        <f t="shared" si="2"/>
        <v>1</v>
      </c>
      <c r="N21" s="108">
        <f t="shared" si="2"/>
        <v>1.3333333333333333</v>
      </c>
      <c r="O21" s="108">
        <f t="shared" si="2"/>
        <v>1.3333333333333333</v>
      </c>
      <c r="P21" s="108">
        <f t="shared" si="2"/>
        <v>1</v>
      </c>
      <c r="Q21" s="108">
        <f t="shared" si="2"/>
        <v>1.6666666666666667</v>
      </c>
      <c r="R21" s="108">
        <f t="shared" si="2"/>
        <v>1</v>
      </c>
      <c r="S21" s="108">
        <f t="shared" si="2"/>
        <v>1.3333333333333333</v>
      </c>
      <c r="T21" s="108">
        <f t="shared" si="2"/>
        <v>1.1666666666666667</v>
      </c>
      <c r="U21" s="109">
        <f>AVERAGE(U22:U27)</f>
        <v>24.833333333333332</v>
      </c>
    </row>
    <row r="22" spans="1:21" ht="14.25" hidden="1" outlineLevel="1" thickBot="1" thickTop="1">
      <c r="A22" s="106"/>
      <c r="B22" s="107"/>
      <c r="C22" s="128">
        <v>2</v>
      </c>
      <c r="D22" s="129">
        <v>2</v>
      </c>
      <c r="E22" s="129">
        <v>1</v>
      </c>
      <c r="F22" s="129">
        <v>2</v>
      </c>
      <c r="G22" s="129">
        <v>2</v>
      </c>
      <c r="H22" s="129">
        <v>2</v>
      </c>
      <c r="I22" s="129">
        <v>2</v>
      </c>
      <c r="J22" s="129">
        <v>3</v>
      </c>
      <c r="K22" s="129">
        <v>1</v>
      </c>
      <c r="L22" s="129">
        <v>2</v>
      </c>
      <c r="M22" s="129">
        <v>1</v>
      </c>
      <c r="N22" s="129">
        <v>1</v>
      </c>
      <c r="O22" s="129">
        <v>1</v>
      </c>
      <c r="P22" s="129">
        <v>1</v>
      </c>
      <c r="Q22" s="129">
        <v>1</v>
      </c>
      <c r="R22" s="129">
        <v>1</v>
      </c>
      <c r="S22" s="129">
        <v>1</v>
      </c>
      <c r="T22" s="130">
        <v>1</v>
      </c>
      <c r="U22" s="114">
        <f>SUM(C22:T22)</f>
        <v>27</v>
      </c>
    </row>
    <row r="23" spans="1:21" ht="14.25" hidden="1" outlineLevel="1" thickBot="1" thickTop="1">
      <c r="A23" s="106"/>
      <c r="B23" s="107"/>
      <c r="C23" s="125">
        <v>1</v>
      </c>
      <c r="D23" s="126">
        <v>2</v>
      </c>
      <c r="E23" s="126">
        <v>1</v>
      </c>
      <c r="F23" s="126">
        <v>1</v>
      </c>
      <c r="G23" s="126">
        <v>1</v>
      </c>
      <c r="H23" s="126">
        <v>1</v>
      </c>
      <c r="I23" s="126">
        <v>1</v>
      </c>
      <c r="J23" s="126">
        <v>3</v>
      </c>
      <c r="K23" s="126">
        <v>1</v>
      </c>
      <c r="L23" s="126">
        <v>1</v>
      </c>
      <c r="M23" s="126">
        <v>1</v>
      </c>
      <c r="N23" s="126">
        <v>1</v>
      </c>
      <c r="O23" s="126">
        <v>2</v>
      </c>
      <c r="P23" s="126">
        <v>1</v>
      </c>
      <c r="Q23" s="126">
        <v>2</v>
      </c>
      <c r="R23" s="126">
        <v>1</v>
      </c>
      <c r="S23" s="126">
        <v>1</v>
      </c>
      <c r="T23" s="127">
        <v>1</v>
      </c>
      <c r="U23" s="114">
        <f>SUM(C23:T23)</f>
        <v>23</v>
      </c>
    </row>
    <row r="24" spans="1:21" ht="14.25" hidden="1" outlineLevel="1" thickBot="1" thickTop="1">
      <c r="A24" s="98"/>
      <c r="B24" s="107"/>
      <c r="C24" s="125">
        <v>1</v>
      </c>
      <c r="D24" s="126">
        <v>2</v>
      </c>
      <c r="E24" s="126">
        <v>1</v>
      </c>
      <c r="F24" s="126">
        <v>1</v>
      </c>
      <c r="G24" s="126">
        <v>1</v>
      </c>
      <c r="H24" s="126">
        <v>2</v>
      </c>
      <c r="I24" s="126">
        <v>1</v>
      </c>
      <c r="J24" s="126">
        <v>2</v>
      </c>
      <c r="K24" s="126">
        <v>1</v>
      </c>
      <c r="L24" s="126">
        <v>1</v>
      </c>
      <c r="M24" s="126">
        <v>1</v>
      </c>
      <c r="N24" s="126">
        <v>1</v>
      </c>
      <c r="O24" s="126">
        <v>1</v>
      </c>
      <c r="P24" s="126">
        <v>1</v>
      </c>
      <c r="Q24" s="126">
        <v>1</v>
      </c>
      <c r="R24" s="126">
        <v>1</v>
      </c>
      <c r="S24" s="126">
        <v>2</v>
      </c>
      <c r="T24" s="127">
        <v>2</v>
      </c>
      <c r="U24" s="114">
        <f>SUM(C24:T24)</f>
        <v>23</v>
      </c>
    </row>
    <row r="25" spans="1:21" ht="14.25" hidden="1" outlineLevel="1" thickBot="1" thickTop="1">
      <c r="A25" s="106"/>
      <c r="B25" s="107"/>
      <c r="C25" s="125">
        <v>1</v>
      </c>
      <c r="D25" s="126">
        <v>1</v>
      </c>
      <c r="E25" s="126">
        <v>2</v>
      </c>
      <c r="F25" s="126">
        <v>1</v>
      </c>
      <c r="G25" s="126">
        <v>2</v>
      </c>
      <c r="H25" s="126">
        <v>1</v>
      </c>
      <c r="I25" s="126">
        <v>1</v>
      </c>
      <c r="J25" s="126">
        <v>2</v>
      </c>
      <c r="K25" s="126">
        <v>1</v>
      </c>
      <c r="L25" s="126">
        <v>2</v>
      </c>
      <c r="M25" s="126">
        <v>1</v>
      </c>
      <c r="N25" s="126">
        <v>3</v>
      </c>
      <c r="O25" s="126">
        <v>1</v>
      </c>
      <c r="P25" s="126">
        <v>1</v>
      </c>
      <c r="Q25" s="126">
        <v>1</v>
      </c>
      <c r="R25" s="126">
        <v>1</v>
      </c>
      <c r="S25" s="126">
        <v>2</v>
      </c>
      <c r="T25" s="127">
        <v>1</v>
      </c>
      <c r="U25" s="114">
        <f>SUM(C25:T25)</f>
        <v>25</v>
      </c>
    </row>
    <row r="26" spans="1:21" ht="14.25" hidden="1" outlineLevel="1" thickBot="1" thickTop="1">
      <c r="A26" s="98"/>
      <c r="B26" s="107"/>
      <c r="C26" s="125">
        <v>1</v>
      </c>
      <c r="D26" s="126">
        <v>2</v>
      </c>
      <c r="E26" s="126">
        <v>1</v>
      </c>
      <c r="F26" s="126">
        <v>2</v>
      </c>
      <c r="G26" s="126">
        <v>1</v>
      </c>
      <c r="H26" s="126">
        <v>1</v>
      </c>
      <c r="I26" s="126">
        <v>2</v>
      </c>
      <c r="J26" s="126">
        <v>1</v>
      </c>
      <c r="K26" s="126">
        <v>2</v>
      </c>
      <c r="L26" s="126">
        <v>1</v>
      </c>
      <c r="M26" s="126">
        <v>1</v>
      </c>
      <c r="N26" s="126">
        <v>1</v>
      </c>
      <c r="O26" s="126">
        <v>2</v>
      </c>
      <c r="P26" s="126">
        <v>1</v>
      </c>
      <c r="Q26" s="126">
        <v>3</v>
      </c>
      <c r="R26" s="126">
        <v>1</v>
      </c>
      <c r="S26" s="126">
        <v>1</v>
      </c>
      <c r="T26" s="127">
        <v>1</v>
      </c>
      <c r="U26" s="114">
        <f>SUM(C26:T26)</f>
        <v>25</v>
      </c>
    </row>
    <row r="27" spans="1:21" ht="14.25" hidden="1" outlineLevel="1" thickBot="1" thickTop="1">
      <c r="A27" s="98"/>
      <c r="B27" s="107"/>
      <c r="C27" s="131">
        <v>1</v>
      </c>
      <c r="D27" s="132">
        <v>2</v>
      </c>
      <c r="E27" s="132">
        <v>2</v>
      </c>
      <c r="F27" s="132">
        <v>2</v>
      </c>
      <c r="G27" s="132">
        <v>1</v>
      </c>
      <c r="H27" s="132">
        <v>2</v>
      </c>
      <c r="I27" s="132">
        <v>1</v>
      </c>
      <c r="J27" s="132">
        <v>2</v>
      </c>
      <c r="K27" s="132">
        <v>2</v>
      </c>
      <c r="L27" s="132">
        <v>2</v>
      </c>
      <c r="M27" s="132">
        <v>1</v>
      </c>
      <c r="N27" s="132">
        <v>1</v>
      </c>
      <c r="O27" s="132">
        <v>1</v>
      </c>
      <c r="P27" s="132">
        <v>1</v>
      </c>
      <c r="Q27" s="132">
        <v>2</v>
      </c>
      <c r="R27" s="132">
        <v>1</v>
      </c>
      <c r="S27" s="132">
        <v>1</v>
      </c>
      <c r="T27" s="133">
        <v>1</v>
      </c>
      <c r="U27" s="114">
        <f>SUM(C27:T27)</f>
        <v>26</v>
      </c>
    </row>
    <row r="28" spans="1:21" ht="14.25" collapsed="1" thickBot="1" thickTop="1">
      <c r="A28" s="106" t="s">
        <v>57</v>
      </c>
      <c r="B28" s="107">
        <f>COUNT(C29:C34)</f>
        <v>6</v>
      </c>
      <c r="C28" s="108">
        <f aca="true" t="shared" si="3" ref="C28:U28">AVERAGE(C29:C34)</f>
        <v>1.1666666666666667</v>
      </c>
      <c r="D28" s="108">
        <f t="shared" si="3"/>
        <v>1.6666666666666667</v>
      </c>
      <c r="E28" s="108">
        <f t="shared" si="3"/>
        <v>1.5</v>
      </c>
      <c r="F28" s="108">
        <f t="shared" si="3"/>
        <v>1</v>
      </c>
      <c r="G28" s="108">
        <f t="shared" si="3"/>
        <v>1.5</v>
      </c>
      <c r="H28" s="108">
        <f t="shared" si="3"/>
        <v>1.1666666666666667</v>
      </c>
      <c r="I28" s="108">
        <f t="shared" si="3"/>
        <v>1.8333333333333333</v>
      </c>
      <c r="J28" s="108">
        <f t="shared" si="3"/>
        <v>1.3333333333333333</v>
      </c>
      <c r="K28" s="108">
        <f t="shared" si="3"/>
        <v>1</v>
      </c>
      <c r="L28" s="108">
        <f t="shared" si="3"/>
        <v>1.6666666666666667</v>
      </c>
      <c r="M28" s="108">
        <f t="shared" si="3"/>
        <v>1.5</v>
      </c>
      <c r="N28" s="108">
        <f t="shared" si="3"/>
        <v>1.1666666666666667</v>
      </c>
      <c r="O28" s="108">
        <f t="shared" si="3"/>
        <v>1.8333333333333333</v>
      </c>
      <c r="P28" s="108">
        <f t="shared" si="3"/>
        <v>1</v>
      </c>
      <c r="Q28" s="108">
        <f t="shared" si="3"/>
        <v>1.8333333333333333</v>
      </c>
      <c r="R28" s="108">
        <f t="shared" si="3"/>
        <v>2</v>
      </c>
      <c r="S28" s="108">
        <f t="shared" si="3"/>
        <v>1.3333333333333333</v>
      </c>
      <c r="T28" s="108">
        <f t="shared" si="3"/>
        <v>1</v>
      </c>
      <c r="U28" s="109">
        <f t="shared" si="3"/>
        <v>25.5</v>
      </c>
    </row>
    <row r="29" spans="1:21" ht="14.25" hidden="1" outlineLevel="1" thickBot="1" thickTop="1">
      <c r="A29" s="98"/>
      <c r="B29" s="107"/>
      <c r="C29" s="110">
        <v>2</v>
      </c>
      <c r="D29" s="111">
        <v>1</v>
      </c>
      <c r="E29" s="111">
        <v>1</v>
      </c>
      <c r="F29" s="111">
        <v>1</v>
      </c>
      <c r="G29" s="111">
        <v>1</v>
      </c>
      <c r="H29" s="111">
        <v>1</v>
      </c>
      <c r="I29" s="111">
        <v>1</v>
      </c>
      <c r="J29" s="111">
        <v>1</v>
      </c>
      <c r="K29" s="111">
        <v>1</v>
      </c>
      <c r="L29" s="111">
        <v>3</v>
      </c>
      <c r="M29" s="111">
        <v>2</v>
      </c>
      <c r="N29" s="111">
        <v>1</v>
      </c>
      <c r="O29" s="111">
        <v>1</v>
      </c>
      <c r="P29" s="111">
        <v>1</v>
      </c>
      <c r="Q29" s="111">
        <v>2</v>
      </c>
      <c r="R29" s="111">
        <v>3</v>
      </c>
      <c r="S29" s="111">
        <v>1</v>
      </c>
      <c r="T29" s="134">
        <v>1</v>
      </c>
      <c r="U29" s="114">
        <f>SUM(C29:T29)</f>
        <v>25</v>
      </c>
    </row>
    <row r="30" spans="1:21" ht="14.25" hidden="1" outlineLevel="1" thickBot="1" thickTop="1">
      <c r="A30" s="98"/>
      <c r="B30" s="107"/>
      <c r="C30" s="115">
        <v>1</v>
      </c>
      <c r="D30" s="116">
        <v>2</v>
      </c>
      <c r="E30" s="116">
        <v>2</v>
      </c>
      <c r="F30" s="116">
        <v>1</v>
      </c>
      <c r="G30" s="116">
        <v>1</v>
      </c>
      <c r="H30" s="116">
        <v>1</v>
      </c>
      <c r="I30" s="116">
        <v>1</v>
      </c>
      <c r="J30" s="116">
        <v>1</v>
      </c>
      <c r="K30" s="116">
        <v>1</v>
      </c>
      <c r="L30" s="116">
        <v>2</v>
      </c>
      <c r="M30" s="116">
        <v>1</v>
      </c>
      <c r="N30" s="116">
        <v>1</v>
      </c>
      <c r="O30" s="116">
        <v>3</v>
      </c>
      <c r="P30" s="116">
        <v>1</v>
      </c>
      <c r="Q30" s="116">
        <v>1</v>
      </c>
      <c r="R30" s="116">
        <v>4</v>
      </c>
      <c r="S30" s="116">
        <v>1</v>
      </c>
      <c r="T30" s="118">
        <v>1</v>
      </c>
      <c r="U30" s="114">
        <f>SUM(C30:T30)</f>
        <v>26</v>
      </c>
    </row>
    <row r="31" spans="1:21" ht="14.25" hidden="1" outlineLevel="1" thickBot="1" thickTop="1">
      <c r="A31" s="98"/>
      <c r="B31" s="107"/>
      <c r="C31" s="115">
        <v>1</v>
      </c>
      <c r="D31" s="116">
        <v>1</v>
      </c>
      <c r="E31" s="116">
        <v>2</v>
      </c>
      <c r="F31" s="116">
        <v>1</v>
      </c>
      <c r="G31" s="116">
        <v>1</v>
      </c>
      <c r="H31" s="116">
        <v>2</v>
      </c>
      <c r="I31" s="116">
        <v>2</v>
      </c>
      <c r="J31" s="116">
        <v>1</v>
      </c>
      <c r="K31" s="116">
        <v>1</v>
      </c>
      <c r="L31" s="116">
        <v>2</v>
      </c>
      <c r="M31" s="116">
        <v>2</v>
      </c>
      <c r="N31" s="116">
        <v>2</v>
      </c>
      <c r="O31" s="116">
        <v>1</v>
      </c>
      <c r="P31" s="116">
        <v>1</v>
      </c>
      <c r="Q31" s="116">
        <v>3</v>
      </c>
      <c r="R31" s="116">
        <v>1</v>
      </c>
      <c r="S31" s="116">
        <v>1</v>
      </c>
      <c r="T31" s="118">
        <v>1</v>
      </c>
      <c r="U31" s="114">
        <f>SUM(C31:T31)</f>
        <v>26</v>
      </c>
    </row>
    <row r="32" spans="1:21" ht="14.25" hidden="1" outlineLevel="1" thickBot="1" thickTop="1">
      <c r="A32" s="98"/>
      <c r="B32" s="107"/>
      <c r="C32" s="115">
        <v>1</v>
      </c>
      <c r="D32" s="116">
        <v>2</v>
      </c>
      <c r="E32" s="116">
        <v>1</v>
      </c>
      <c r="F32" s="116">
        <v>1</v>
      </c>
      <c r="G32" s="116">
        <v>1</v>
      </c>
      <c r="H32" s="116">
        <v>1</v>
      </c>
      <c r="I32" s="116">
        <v>1</v>
      </c>
      <c r="J32" s="116">
        <v>1</v>
      </c>
      <c r="K32" s="116">
        <v>1</v>
      </c>
      <c r="L32" s="116">
        <v>1</v>
      </c>
      <c r="M32" s="116">
        <v>1</v>
      </c>
      <c r="N32" s="116">
        <v>1</v>
      </c>
      <c r="O32" s="116">
        <v>2</v>
      </c>
      <c r="P32" s="116">
        <v>1</v>
      </c>
      <c r="Q32" s="116">
        <v>1</v>
      </c>
      <c r="R32" s="116">
        <v>1</v>
      </c>
      <c r="S32" s="116">
        <v>2</v>
      </c>
      <c r="T32" s="118">
        <v>1</v>
      </c>
      <c r="U32" s="114">
        <f>SUM(C32:T32)</f>
        <v>21</v>
      </c>
    </row>
    <row r="33" spans="1:21" ht="14.25" hidden="1" outlineLevel="1" thickBot="1" thickTop="1">
      <c r="A33" s="98"/>
      <c r="B33" s="107"/>
      <c r="C33" s="115">
        <v>1</v>
      </c>
      <c r="D33" s="116">
        <v>2</v>
      </c>
      <c r="E33" s="116">
        <v>2</v>
      </c>
      <c r="F33" s="116">
        <v>1</v>
      </c>
      <c r="G33" s="116">
        <v>2</v>
      </c>
      <c r="H33" s="116">
        <v>1</v>
      </c>
      <c r="I33" s="116">
        <v>1</v>
      </c>
      <c r="J33" s="116">
        <v>2</v>
      </c>
      <c r="K33" s="116">
        <v>1</v>
      </c>
      <c r="L33" s="116">
        <v>1</v>
      </c>
      <c r="M33" s="116">
        <v>1</v>
      </c>
      <c r="N33" s="116">
        <v>1</v>
      </c>
      <c r="O33" s="116">
        <v>3</v>
      </c>
      <c r="P33" s="116">
        <v>1</v>
      </c>
      <c r="Q33" s="116">
        <v>1</v>
      </c>
      <c r="R33" s="116">
        <v>2</v>
      </c>
      <c r="S33" s="116">
        <v>1</v>
      </c>
      <c r="T33" s="118">
        <v>1</v>
      </c>
      <c r="U33" s="114">
        <f>SUM(C33:T33)</f>
        <v>25</v>
      </c>
    </row>
    <row r="34" spans="1:21" ht="14.25" hidden="1" outlineLevel="1" thickBot="1" thickTop="1">
      <c r="A34" s="98"/>
      <c r="B34" s="107"/>
      <c r="C34" s="119">
        <v>1</v>
      </c>
      <c r="D34" s="120">
        <v>2</v>
      </c>
      <c r="E34" s="120">
        <v>1</v>
      </c>
      <c r="F34" s="120">
        <v>1</v>
      </c>
      <c r="G34" s="120">
        <v>3</v>
      </c>
      <c r="H34" s="120">
        <v>1</v>
      </c>
      <c r="I34" s="120">
        <v>5</v>
      </c>
      <c r="J34" s="120">
        <v>2</v>
      </c>
      <c r="K34" s="120">
        <v>1</v>
      </c>
      <c r="L34" s="120">
        <v>1</v>
      </c>
      <c r="M34" s="120">
        <v>2</v>
      </c>
      <c r="N34" s="120">
        <v>1</v>
      </c>
      <c r="O34" s="120">
        <v>1</v>
      </c>
      <c r="P34" s="120">
        <v>1</v>
      </c>
      <c r="Q34" s="120">
        <v>3</v>
      </c>
      <c r="R34" s="120">
        <v>1</v>
      </c>
      <c r="S34" s="120">
        <v>2</v>
      </c>
      <c r="T34" s="121">
        <v>1</v>
      </c>
      <c r="U34" s="114">
        <f>SUM(C34:T34)</f>
        <v>30</v>
      </c>
    </row>
    <row r="35" spans="1:21" ht="14.25" collapsed="1" thickBot="1" thickTop="1">
      <c r="A35" s="106" t="s">
        <v>29</v>
      </c>
      <c r="B35" s="107">
        <f>COUNT(C36:C39)</f>
        <v>4</v>
      </c>
      <c r="C35" s="108">
        <f aca="true" t="shared" si="4" ref="C35:U35">AVERAGE(C36:C39)</f>
        <v>1</v>
      </c>
      <c r="D35" s="108">
        <f t="shared" si="4"/>
        <v>2</v>
      </c>
      <c r="E35" s="108">
        <f t="shared" si="4"/>
        <v>1.75</v>
      </c>
      <c r="F35" s="108">
        <f t="shared" si="4"/>
        <v>1</v>
      </c>
      <c r="G35" s="108">
        <f t="shared" si="4"/>
        <v>2.25</v>
      </c>
      <c r="H35" s="108">
        <f t="shared" si="4"/>
        <v>1</v>
      </c>
      <c r="I35" s="108">
        <f t="shared" si="4"/>
        <v>1.25</v>
      </c>
      <c r="J35" s="108">
        <f t="shared" si="4"/>
        <v>2</v>
      </c>
      <c r="K35" s="108">
        <f t="shared" si="4"/>
        <v>1.25</v>
      </c>
      <c r="L35" s="108">
        <f t="shared" si="4"/>
        <v>2.25</v>
      </c>
      <c r="M35" s="108">
        <f t="shared" si="4"/>
        <v>1</v>
      </c>
      <c r="N35" s="108">
        <f t="shared" si="4"/>
        <v>1.25</v>
      </c>
      <c r="O35" s="108">
        <f t="shared" si="4"/>
        <v>1.25</v>
      </c>
      <c r="P35" s="108">
        <f t="shared" si="4"/>
        <v>1</v>
      </c>
      <c r="Q35" s="108">
        <f t="shared" si="4"/>
        <v>2</v>
      </c>
      <c r="R35" s="108">
        <f t="shared" si="4"/>
        <v>1</v>
      </c>
      <c r="S35" s="108">
        <f t="shared" si="4"/>
        <v>1</v>
      </c>
      <c r="T35" s="108">
        <f t="shared" si="4"/>
        <v>2.25</v>
      </c>
      <c r="U35" s="109">
        <f t="shared" si="4"/>
        <v>26.5</v>
      </c>
    </row>
    <row r="36" spans="1:21" ht="14.25" hidden="1" outlineLevel="1" thickBot="1" thickTop="1">
      <c r="A36" s="98"/>
      <c r="B36" s="107"/>
      <c r="C36" s="128">
        <v>1</v>
      </c>
      <c r="D36" s="129">
        <v>2</v>
      </c>
      <c r="E36" s="129">
        <v>2</v>
      </c>
      <c r="F36" s="129">
        <v>1</v>
      </c>
      <c r="G36" s="129">
        <v>2</v>
      </c>
      <c r="H36" s="129">
        <v>1</v>
      </c>
      <c r="I36" s="129">
        <v>1</v>
      </c>
      <c r="J36" s="129">
        <v>3</v>
      </c>
      <c r="K36" s="129">
        <v>1</v>
      </c>
      <c r="L36" s="129">
        <v>2</v>
      </c>
      <c r="M36" s="129">
        <v>1</v>
      </c>
      <c r="N36" s="129">
        <v>1</v>
      </c>
      <c r="O36" s="129">
        <v>1</v>
      </c>
      <c r="P36" s="129">
        <v>1</v>
      </c>
      <c r="Q36" s="129">
        <v>1</v>
      </c>
      <c r="R36" s="129">
        <v>1</v>
      </c>
      <c r="S36" s="129">
        <v>1</v>
      </c>
      <c r="T36" s="130">
        <v>3</v>
      </c>
      <c r="U36" s="114">
        <f>SUM(C36:T36)</f>
        <v>26</v>
      </c>
    </row>
    <row r="37" spans="1:21" ht="14.25" hidden="1" outlineLevel="1" thickBot="1" thickTop="1">
      <c r="A37" s="98"/>
      <c r="B37" s="107"/>
      <c r="C37" s="122">
        <v>1</v>
      </c>
      <c r="D37" s="123">
        <v>2</v>
      </c>
      <c r="E37" s="123">
        <v>1</v>
      </c>
      <c r="F37" s="123">
        <v>1</v>
      </c>
      <c r="G37" s="123">
        <v>2</v>
      </c>
      <c r="H37" s="123">
        <v>1</v>
      </c>
      <c r="I37" s="123">
        <v>1</v>
      </c>
      <c r="J37" s="123">
        <v>3</v>
      </c>
      <c r="K37" s="123">
        <v>1</v>
      </c>
      <c r="L37" s="123">
        <v>2</v>
      </c>
      <c r="M37" s="123">
        <v>1</v>
      </c>
      <c r="N37" s="123">
        <v>1</v>
      </c>
      <c r="O37" s="123">
        <v>1</v>
      </c>
      <c r="P37" s="123">
        <v>1</v>
      </c>
      <c r="Q37" s="123">
        <v>3</v>
      </c>
      <c r="R37" s="123">
        <v>1</v>
      </c>
      <c r="S37" s="123">
        <v>1</v>
      </c>
      <c r="T37" s="124">
        <v>1</v>
      </c>
      <c r="U37" s="114">
        <f>SUM(C37:T37)</f>
        <v>25</v>
      </c>
    </row>
    <row r="38" spans="1:21" ht="14.25" hidden="1" outlineLevel="1" thickBot="1" thickTop="1">
      <c r="A38" s="98"/>
      <c r="B38" s="107"/>
      <c r="C38" s="122">
        <v>1</v>
      </c>
      <c r="D38" s="123">
        <v>2</v>
      </c>
      <c r="E38" s="123">
        <v>2</v>
      </c>
      <c r="F38" s="123">
        <v>1</v>
      </c>
      <c r="G38" s="123">
        <v>2</v>
      </c>
      <c r="H38" s="123">
        <v>1</v>
      </c>
      <c r="I38" s="123">
        <v>1</v>
      </c>
      <c r="J38" s="123">
        <v>1</v>
      </c>
      <c r="K38" s="123">
        <v>1</v>
      </c>
      <c r="L38" s="123">
        <v>3</v>
      </c>
      <c r="M38" s="123">
        <v>1</v>
      </c>
      <c r="N38" s="123">
        <v>1</v>
      </c>
      <c r="O38" s="123">
        <v>1</v>
      </c>
      <c r="P38" s="123">
        <v>1</v>
      </c>
      <c r="Q38" s="123">
        <v>2</v>
      </c>
      <c r="R38" s="123">
        <v>1</v>
      </c>
      <c r="S38" s="123">
        <v>1</v>
      </c>
      <c r="T38" s="124">
        <v>2</v>
      </c>
      <c r="U38" s="114">
        <f>SUM(C38:T38)</f>
        <v>25</v>
      </c>
    </row>
    <row r="39" spans="1:21" ht="14.25" hidden="1" outlineLevel="1" thickBot="1" thickTop="1">
      <c r="A39" s="98"/>
      <c r="B39" s="107"/>
      <c r="C39" s="125">
        <v>1</v>
      </c>
      <c r="D39" s="126">
        <v>2</v>
      </c>
      <c r="E39" s="126">
        <v>2</v>
      </c>
      <c r="F39" s="126">
        <v>1</v>
      </c>
      <c r="G39" s="126">
        <v>3</v>
      </c>
      <c r="H39" s="126">
        <v>1</v>
      </c>
      <c r="I39" s="126">
        <v>2</v>
      </c>
      <c r="J39" s="126">
        <v>1</v>
      </c>
      <c r="K39" s="126">
        <v>2</v>
      </c>
      <c r="L39" s="126">
        <v>2</v>
      </c>
      <c r="M39" s="126">
        <v>1</v>
      </c>
      <c r="N39" s="126">
        <v>2</v>
      </c>
      <c r="O39" s="126">
        <v>2</v>
      </c>
      <c r="P39" s="126">
        <v>1</v>
      </c>
      <c r="Q39" s="126">
        <v>2</v>
      </c>
      <c r="R39" s="126">
        <v>1</v>
      </c>
      <c r="S39" s="126">
        <v>1</v>
      </c>
      <c r="T39" s="127">
        <v>3</v>
      </c>
      <c r="U39" s="114">
        <f>SUM(C39:T39)</f>
        <v>30</v>
      </c>
    </row>
    <row r="40" spans="1:21" ht="14.25" collapsed="1" thickBot="1" thickTop="1">
      <c r="A40" s="106" t="s">
        <v>5</v>
      </c>
      <c r="B40" s="107">
        <f>COUNT(C41:C43)</f>
        <v>3</v>
      </c>
      <c r="C40" s="108">
        <f>AVERAGE(C41:C43)</f>
        <v>1.3333333333333333</v>
      </c>
      <c r="D40" s="108">
        <f>AVERAGE(D41:D43)</f>
        <v>2</v>
      </c>
      <c r="E40" s="108">
        <f>AVERAGE(E41:E43)</f>
        <v>1.3333333333333333</v>
      </c>
      <c r="F40" s="108">
        <f>AVERAGE(F41:F43)</f>
        <v>1.3333333333333333</v>
      </c>
      <c r="G40" s="108">
        <f>AVERAGE(G41:G43)</f>
        <v>1</v>
      </c>
      <c r="H40" s="108">
        <f>AVERAGE(H41:H43)</f>
        <v>1.3333333333333333</v>
      </c>
      <c r="I40" s="108">
        <f>AVERAGE(I41:I43)</f>
        <v>1</v>
      </c>
      <c r="J40" s="108">
        <f>AVERAGE(J41:J43)</f>
        <v>1.6666666666666667</v>
      </c>
      <c r="K40" s="108">
        <f>AVERAGE(K41:K43)</f>
        <v>1</v>
      </c>
      <c r="L40" s="108">
        <f>AVERAGE(L41:L43)</f>
        <v>1.3333333333333333</v>
      </c>
      <c r="M40" s="108">
        <f>AVERAGE(M41:M43)</f>
        <v>1.3333333333333333</v>
      </c>
      <c r="N40" s="108">
        <f>AVERAGE(N41:N43)</f>
        <v>1.6666666666666667</v>
      </c>
      <c r="O40" s="108">
        <f>AVERAGE(O41:O43)</f>
        <v>1.3333333333333333</v>
      </c>
      <c r="P40" s="108">
        <f>AVERAGE(P41:P43)</f>
        <v>1.3333333333333333</v>
      </c>
      <c r="Q40" s="108">
        <f>AVERAGE(Q41:Q43)</f>
        <v>2</v>
      </c>
      <c r="R40" s="108">
        <f>AVERAGE(R41:R43)</f>
        <v>1</v>
      </c>
      <c r="S40" s="108">
        <f>AVERAGE(S41:S43)</f>
        <v>2</v>
      </c>
      <c r="T40" s="108">
        <f>AVERAGE(T41:T43)</f>
        <v>2.6666666666666665</v>
      </c>
      <c r="U40" s="109">
        <f>AVERAGE(U41:U43)</f>
        <v>26.666666666666668</v>
      </c>
    </row>
    <row r="41" spans="1:21" ht="14.25" hidden="1" outlineLevel="1" thickBot="1" thickTop="1">
      <c r="A41" s="98"/>
      <c r="B41" s="107"/>
      <c r="C41" s="128">
        <v>1</v>
      </c>
      <c r="D41" s="129">
        <v>2</v>
      </c>
      <c r="E41" s="129">
        <v>2</v>
      </c>
      <c r="F41" s="129">
        <v>1</v>
      </c>
      <c r="G41" s="129">
        <v>1</v>
      </c>
      <c r="H41" s="129">
        <v>1</v>
      </c>
      <c r="I41" s="129">
        <v>1</v>
      </c>
      <c r="J41" s="129">
        <v>1</v>
      </c>
      <c r="K41" s="129">
        <v>1</v>
      </c>
      <c r="L41" s="129">
        <v>1</v>
      </c>
      <c r="M41" s="129">
        <v>1</v>
      </c>
      <c r="N41" s="129">
        <v>1</v>
      </c>
      <c r="O41" s="129">
        <v>1</v>
      </c>
      <c r="P41" s="129">
        <v>1</v>
      </c>
      <c r="Q41" s="129">
        <v>3</v>
      </c>
      <c r="R41" s="129">
        <v>1</v>
      </c>
      <c r="S41" s="129">
        <v>2</v>
      </c>
      <c r="T41" s="130">
        <v>1</v>
      </c>
      <c r="U41" s="114">
        <f>SUM(C41:T41)</f>
        <v>23</v>
      </c>
    </row>
    <row r="42" spans="1:21" ht="14.25" hidden="1" outlineLevel="1" thickBot="1" thickTop="1">
      <c r="A42" s="98"/>
      <c r="B42" s="107"/>
      <c r="C42" s="122">
        <v>2</v>
      </c>
      <c r="D42" s="123">
        <v>2</v>
      </c>
      <c r="E42" s="123">
        <v>1</v>
      </c>
      <c r="F42" s="123">
        <v>1</v>
      </c>
      <c r="G42" s="123">
        <v>1</v>
      </c>
      <c r="H42" s="123">
        <v>2</v>
      </c>
      <c r="I42" s="123">
        <v>1</v>
      </c>
      <c r="J42" s="123">
        <v>3</v>
      </c>
      <c r="K42" s="123">
        <v>1</v>
      </c>
      <c r="L42" s="123">
        <v>1</v>
      </c>
      <c r="M42" s="123">
        <v>1</v>
      </c>
      <c r="N42" s="123">
        <v>1</v>
      </c>
      <c r="O42" s="123">
        <v>2</v>
      </c>
      <c r="P42" s="123">
        <v>1</v>
      </c>
      <c r="Q42" s="123">
        <v>1</v>
      </c>
      <c r="R42" s="123">
        <v>1</v>
      </c>
      <c r="S42" s="123">
        <v>2</v>
      </c>
      <c r="T42" s="124">
        <v>6</v>
      </c>
      <c r="U42" s="114">
        <f>SUM(C42:T42)</f>
        <v>30</v>
      </c>
    </row>
    <row r="43" spans="1:21" ht="14.25" hidden="1" outlineLevel="1" thickBot="1" thickTop="1">
      <c r="A43" s="98"/>
      <c r="B43" s="107"/>
      <c r="C43" s="125">
        <v>1</v>
      </c>
      <c r="D43" s="126">
        <v>2</v>
      </c>
      <c r="E43" s="126">
        <v>1</v>
      </c>
      <c r="F43" s="126">
        <v>2</v>
      </c>
      <c r="G43" s="126">
        <v>1</v>
      </c>
      <c r="H43" s="126">
        <v>1</v>
      </c>
      <c r="I43" s="126">
        <v>1</v>
      </c>
      <c r="J43" s="126">
        <v>1</v>
      </c>
      <c r="K43" s="126">
        <v>1</v>
      </c>
      <c r="L43" s="126">
        <v>2</v>
      </c>
      <c r="M43" s="126">
        <v>2</v>
      </c>
      <c r="N43" s="126">
        <v>3</v>
      </c>
      <c r="O43" s="126">
        <v>1</v>
      </c>
      <c r="P43" s="126">
        <v>2</v>
      </c>
      <c r="Q43" s="126">
        <v>2</v>
      </c>
      <c r="R43" s="126">
        <v>1</v>
      </c>
      <c r="S43" s="126">
        <v>2</v>
      </c>
      <c r="T43" s="127">
        <v>1</v>
      </c>
      <c r="U43" s="114">
        <f>SUM(C43:T43)</f>
        <v>27</v>
      </c>
    </row>
    <row r="44" spans="1:21" ht="14.25" collapsed="1" thickBot="1" thickTop="1">
      <c r="A44" s="106" t="s">
        <v>4</v>
      </c>
      <c r="B44" s="107">
        <f>COUNT(C45:C50)</f>
        <v>6</v>
      </c>
      <c r="C44" s="108">
        <f aca="true" t="shared" si="5" ref="C44:U44">AVERAGE(C45:C50)</f>
        <v>1.3333333333333333</v>
      </c>
      <c r="D44" s="108">
        <f t="shared" si="5"/>
        <v>1.8333333333333333</v>
      </c>
      <c r="E44" s="108">
        <f t="shared" si="5"/>
        <v>1.1666666666666667</v>
      </c>
      <c r="F44" s="108">
        <f t="shared" si="5"/>
        <v>1.1666666666666667</v>
      </c>
      <c r="G44" s="108">
        <f t="shared" si="5"/>
        <v>1.8333333333333333</v>
      </c>
      <c r="H44" s="108">
        <f t="shared" si="5"/>
        <v>1.5</v>
      </c>
      <c r="I44" s="108">
        <f t="shared" si="5"/>
        <v>1.5</v>
      </c>
      <c r="J44" s="108">
        <f t="shared" si="5"/>
        <v>2</v>
      </c>
      <c r="K44" s="108">
        <f t="shared" si="5"/>
        <v>1</v>
      </c>
      <c r="L44" s="108">
        <f t="shared" si="5"/>
        <v>1.6666666666666667</v>
      </c>
      <c r="M44" s="108">
        <f t="shared" si="5"/>
        <v>1.3333333333333333</v>
      </c>
      <c r="N44" s="108">
        <f t="shared" si="5"/>
        <v>1.5</v>
      </c>
      <c r="O44" s="108">
        <f t="shared" si="5"/>
        <v>1.5</v>
      </c>
      <c r="P44" s="108">
        <f t="shared" si="5"/>
        <v>1.3333333333333333</v>
      </c>
      <c r="Q44" s="108">
        <f t="shared" si="5"/>
        <v>2.1666666666666665</v>
      </c>
      <c r="R44" s="108">
        <f t="shared" si="5"/>
        <v>1.8333333333333333</v>
      </c>
      <c r="S44" s="108">
        <f t="shared" si="5"/>
        <v>1.1666666666666667</v>
      </c>
      <c r="T44" s="108">
        <f t="shared" si="5"/>
        <v>1</v>
      </c>
      <c r="U44" s="109">
        <f t="shared" si="5"/>
        <v>26.833333333333332</v>
      </c>
    </row>
    <row r="45" spans="1:21" ht="14.25" hidden="1" outlineLevel="1" thickBot="1" thickTop="1">
      <c r="A45" s="98"/>
      <c r="B45" s="107"/>
      <c r="C45" s="128">
        <v>2</v>
      </c>
      <c r="D45" s="129">
        <v>2</v>
      </c>
      <c r="E45" s="129">
        <v>1</v>
      </c>
      <c r="F45" s="129">
        <v>1</v>
      </c>
      <c r="G45" s="129">
        <v>3</v>
      </c>
      <c r="H45" s="129">
        <v>2</v>
      </c>
      <c r="I45" s="129">
        <v>2</v>
      </c>
      <c r="J45" s="129">
        <v>2</v>
      </c>
      <c r="K45" s="129">
        <v>1</v>
      </c>
      <c r="L45" s="129">
        <v>2</v>
      </c>
      <c r="M45" s="129">
        <v>1</v>
      </c>
      <c r="N45" s="129">
        <v>1</v>
      </c>
      <c r="O45" s="129">
        <v>1</v>
      </c>
      <c r="P45" s="129">
        <v>2</v>
      </c>
      <c r="Q45" s="129">
        <v>4</v>
      </c>
      <c r="R45" s="129">
        <v>2</v>
      </c>
      <c r="S45" s="129">
        <v>2</v>
      </c>
      <c r="T45" s="130">
        <v>1</v>
      </c>
      <c r="U45" s="114">
        <f>SUM(C45:T45)</f>
        <v>32</v>
      </c>
    </row>
    <row r="46" spans="1:21" ht="14.25" hidden="1" outlineLevel="1" thickBot="1" thickTop="1">
      <c r="A46" s="98"/>
      <c r="B46" s="107"/>
      <c r="C46" s="125">
        <v>1</v>
      </c>
      <c r="D46" s="126">
        <v>2</v>
      </c>
      <c r="E46" s="126">
        <v>1</v>
      </c>
      <c r="F46" s="126">
        <v>1</v>
      </c>
      <c r="G46" s="126">
        <v>2</v>
      </c>
      <c r="H46" s="126">
        <v>1</v>
      </c>
      <c r="I46" s="126">
        <v>1</v>
      </c>
      <c r="J46" s="126">
        <v>1</v>
      </c>
      <c r="K46" s="126">
        <v>1</v>
      </c>
      <c r="L46" s="126">
        <v>3</v>
      </c>
      <c r="M46" s="126">
        <v>2</v>
      </c>
      <c r="N46" s="126">
        <v>2</v>
      </c>
      <c r="O46" s="126">
        <v>2</v>
      </c>
      <c r="P46" s="126">
        <v>1</v>
      </c>
      <c r="Q46" s="126">
        <v>1</v>
      </c>
      <c r="R46" s="126">
        <v>3</v>
      </c>
      <c r="S46" s="126">
        <v>1</v>
      </c>
      <c r="T46" s="127">
        <v>1</v>
      </c>
      <c r="U46" s="114">
        <f>SUM(C46:T46)</f>
        <v>27</v>
      </c>
    </row>
    <row r="47" spans="1:21" ht="14.25" hidden="1" outlineLevel="1" thickBot="1" thickTop="1">
      <c r="A47" s="98"/>
      <c r="B47" s="107"/>
      <c r="C47" s="135">
        <v>1</v>
      </c>
      <c r="D47" s="136">
        <v>2</v>
      </c>
      <c r="E47" s="136">
        <v>1</v>
      </c>
      <c r="F47" s="136">
        <v>1</v>
      </c>
      <c r="G47" s="136">
        <v>2</v>
      </c>
      <c r="H47" s="136">
        <v>1</v>
      </c>
      <c r="I47" s="136">
        <v>1</v>
      </c>
      <c r="J47" s="136">
        <v>2</v>
      </c>
      <c r="K47" s="136">
        <v>1</v>
      </c>
      <c r="L47" s="136">
        <v>1</v>
      </c>
      <c r="M47" s="136">
        <v>1</v>
      </c>
      <c r="N47" s="136">
        <v>1</v>
      </c>
      <c r="O47" s="136">
        <v>2</v>
      </c>
      <c r="P47" s="136">
        <v>1</v>
      </c>
      <c r="Q47" s="136">
        <v>2</v>
      </c>
      <c r="R47" s="136">
        <v>1</v>
      </c>
      <c r="S47" s="136">
        <v>1</v>
      </c>
      <c r="T47" s="137">
        <v>1</v>
      </c>
      <c r="U47" s="114">
        <f>SUM(C47:T47)</f>
        <v>23</v>
      </c>
    </row>
    <row r="48" spans="1:21" ht="14.25" hidden="1" outlineLevel="1" thickBot="1" thickTop="1">
      <c r="A48" s="98"/>
      <c r="B48" s="107"/>
      <c r="C48" s="125">
        <v>1</v>
      </c>
      <c r="D48" s="126">
        <v>2</v>
      </c>
      <c r="E48" s="126">
        <v>2</v>
      </c>
      <c r="F48" s="126">
        <v>2</v>
      </c>
      <c r="G48" s="126">
        <v>1</v>
      </c>
      <c r="H48" s="126">
        <v>2</v>
      </c>
      <c r="I48" s="126">
        <v>2</v>
      </c>
      <c r="J48" s="126">
        <v>2</v>
      </c>
      <c r="K48" s="126">
        <v>1</v>
      </c>
      <c r="L48" s="126">
        <v>1</v>
      </c>
      <c r="M48" s="126">
        <v>1</v>
      </c>
      <c r="N48" s="126">
        <v>1</v>
      </c>
      <c r="O48" s="126">
        <v>1</v>
      </c>
      <c r="P48" s="126">
        <v>1</v>
      </c>
      <c r="Q48" s="126">
        <v>2</v>
      </c>
      <c r="R48" s="126">
        <v>2</v>
      </c>
      <c r="S48" s="126">
        <v>1</v>
      </c>
      <c r="T48" s="127">
        <v>1</v>
      </c>
      <c r="U48" s="114">
        <f>SUM(C48:T48)</f>
        <v>26</v>
      </c>
    </row>
    <row r="49" spans="1:21" ht="14.25" hidden="1" outlineLevel="1" thickBot="1" thickTop="1">
      <c r="A49" s="98"/>
      <c r="B49" s="107"/>
      <c r="C49" s="135">
        <v>1</v>
      </c>
      <c r="D49" s="136">
        <v>2</v>
      </c>
      <c r="E49" s="136">
        <v>1</v>
      </c>
      <c r="F49" s="136">
        <v>1</v>
      </c>
      <c r="G49" s="136">
        <v>2</v>
      </c>
      <c r="H49" s="136">
        <v>2</v>
      </c>
      <c r="I49" s="136">
        <v>2</v>
      </c>
      <c r="J49" s="136">
        <v>2</v>
      </c>
      <c r="K49" s="136">
        <v>1</v>
      </c>
      <c r="L49" s="136">
        <v>2</v>
      </c>
      <c r="M49" s="136">
        <v>1</v>
      </c>
      <c r="N49" s="136">
        <v>3</v>
      </c>
      <c r="O49" s="136">
        <v>1</v>
      </c>
      <c r="P49" s="136">
        <v>2</v>
      </c>
      <c r="Q49" s="136">
        <v>2</v>
      </c>
      <c r="R49" s="136">
        <v>1</v>
      </c>
      <c r="S49" s="136">
        <v>1</v>
      </c>
      <c r="T49" s="137">
        <v>1</v>
      </c>
      <c r="U49" s="114">
        <f>SUM(C49:T49)</f>
        <v>28</v>
      </c>
    </row>
    <row r="50" spans="1:21" ht="14.25" hidden="1" outlineLevel="1" thickBot="1" thickTop="1">
      <c r="A50" s="98"/>
      <c r="B50" s="107"/>
      <c r="C50" s="131">
        <v>2</v>
      </c>
      <c r="D50" s="132">
        <v>1</v>
      </c>
      <c r="E50" s="132">
        <v>1</v>
      </c>
      <c r="F50" s="132">
        <v>1</v>
      </c>
      <c r="G50" s="132">
        <v>1</v>
      </c>
      <c r="H50" s="132">
        <v>1</v>
      </c>
      <c r="I50" s="132">
        <v>1</v>
      </c>
      <c r="J50" s="132">
        <v>3</v>
      </c>
      <c r="K50" s="132">
        <v>1</v>
      </c>
      <c r="L50" s="132">
        <v>1</v>
      </c>
      <c r="M50" s="132">
        <v>2</v>
      </c>
      <c r="N50" s="132">
        <v>1</v>
      </c>
      <c r="O50" s="132">
        <v>2</v>
      </c>
      <c r="P50" s="132">
        <v>1</v>
      </c>
      <c r="Q50" s="132">
        <v>2</v>
      </c>
      <c r="R50" s="132">
        <v>2</v>
      </c>
      <c r="S50" s="132">
        <v>1</v>
      </c>
      <c r="T50" s="133">
        <v>1</v>
      </c>
      <c r="U50" s="114">
        <f>SUM(C50:T50)</f>
        <v>25</v>
      </c>
    </row>
    <row r="51" spans="1:21" ht="14.25" collapsed="1" thickBot="1" thickTop="1">
      <c r="A51" s="106" t="s">
        <v>33</v>
      </c>
      <c r="B51" s="107">
        <f>COUNT(C52:C56)</f>
        <v>5</v>
      </c>
      <c r="C51" s="108">
        <f aca="true" t="shared" si="6" ref="C51:U51">AVERAGE(C52:C56)</f>
        <v>1</v>
      </c>
      <c r="D51" s="108">
        <f t="shared" si="6"/>
        <v>2</v>
      </c>
      <c r="E51" s="108">
        <f t="shared" si="6"/>
        <v>1.6</v>
      </c>
      <c r="F51" s="108">
        <f t="shared" si="6"/>
        <v>1.4</v>
      </c>
      <c r="G51" s="108">
        <f t="shared" si="6"/>
        <v>1.6</v>
      </c>
      <c r="H51" s="108">
        <f t="shared" si="6"/>
        <v>1.4</v>
      </c>
      <c r="I51" s="108">
        <f t="shared" si="6"/>
        <v>1.6</v>
      </c>
      <c r="J51" s="108">
        <f t="shared" si="6"/>
        <v>1.8</v>
      </c>
      <c r="K51" s="108">
        <f t="shared" si="6"/>
        <v>1</v>
      </c>
      <c r="L51" s="108">
        <f t="shared" si="6"/>
        <v>1.4</v>
      </c>
      <c r="M51" s="108">
        <f t="shared" si="6"/>
        <v>1.6</v>
      </c>
      <c r="N51" s="108">
        <f t="shared" si="6"/>
        <v>1.4</v>
      </c>
      <c r="O51" s="108">
        <f t="shared" si="6"/>
        <v>1.2</v>
      </c>
      <c r="P51" s="108">
        <f t="shared" si="6"/>
        <v>1</v>
      </c>
      <c r="Q51" s="108">
        <f t="shared" si="6"/>
        <v>1.6</v>
      </c>
      <c r="R51" s="108">
        <f t="shared" si="6"/>
        <v>1.4</v>
      </c>
      <c r="S51" s="108">
        <f t="shared" si="6"/>
        <v>1.6</v>
      </c>
      <c r="T51" s="108">
        <f t="shared" si="6"/>
        <v>2.6</v>
      </c>
      <c r="U51" s="109">
        <f t="shared" si="6"/>
        <v>27.2</v>
      </c>
    </row>
    <row r="52" spans="1:21" ht="14.25" hidden="1" outlineLevel="1" thickBot="1" thickTop="1">
      <c r="A52" s="98"/>
      <c r="B52" s="107"/>
      <c r="C52" s="138">
        <v>1</v>
      </c>
      <c r="D52" s="112">
        <v>2</v>
      </c>
      <c r="E52" s="112">
        <v>1</v>
      </c>
      <c r="F52" s="112">
        <v>1</v>
      </c>
      <c r="G52" s="112">
        <v>1</v>
      </c>
      <c r="H52" s="112">
        <v>2</v>
      </c>
      <c r="I52" s="112">
        <v>1</v>
      </c>
      <c r="J52" s="112">
        <v>2</v>
      </c>
      <c r="K52" s="112">
        <v>1</v>
      </c>
      <c r="L52" s="112">
        <v>1</v>
      </c>
      <c r="M52" s="111">
        <v>2</v>
      </c>
      <c r="N52" s="111">
        <v>2</v>
      </c>
      <c r="O52" s="111">
        <v>1</v>
      </c>
      <c r="P52" s="111">
        <v>1</v>
      </c>
      <c r="Q52" s="111">
        <v>2</v>
      </c>
      <c r="R52" s="111">
        <v>1</v>
      </c>
      <c r="S52" s="111">
        <v>1</v>
      </c>
      <c r="T52" s="134">
        <v>1</v>
      </c>
      <c r="U52" s="114">
        <f>SUM(C52:T52)</f>
        <v>24</v>
      </c>
    </row>
    <row r="53" spans="1:21" ht="14.25" hidden="1" outlineLevel="1" thickBot="1" thickTop="1">
      <c r="A53" s="98"/>
      <c r="B53" s="107"/>
      <c r="C53" s="139">
        <v>1</v>
      </c>
      <c r="D53" s="117">
        <v>2</v>
      </c>
      <c r="E53" s="117">
        <v>2</v>
      </c>
      <c r="F53" s="117">
        <v>1</v>
      </c>
      <c r="G53" s="117">
        <v>1</v>
      </c>
      <c r="H53" s="117">
        <v>1</v>
      </c>
      <c r="I53" s="117">
        <v>1</v>
      </c>
      <c r="J53" s="117">
        <v>2</v>
      </c>
      <c r="K53" s="117">
        <v>1</v>
      </c>
      <c r="L53" s="117">
        <v>2</v>
      </c>
      <c r="M53" s="116">
        <v>3</v>
      </c>
      <c r="N53" s="116">
        <v>1</v>
      </c>
      <c r="O53" s="116">
        <v>1</v>
      </c>
      <c r="P53" s="116">
        <v>1</v>
      </c>
      <c r="Q53" s="116">
        <v>1</v>
      </c>
      <c r="R53" s="116">
        <v>2</v>
      </c>
      <c r="S53" s="116">
        <v>1</v>
      </c>
      <c r="T53" s="118">
        <v>6</v>
      </c>
      <c r="U53" s="114">
        <f>SUM(C53:T53)</f>
        <v>30</v>
      </c>
    </row>
    <row r="54" spans="1:21" ht="14.25" hidden="1" outlineLevel="1" thickBot="1" thickTop="1">
      <c r="A54" s="98"/>
      <c r="B54" s="107"/>
      <c r="C54" s="139">
        <v>1</v>
      </c>
      <c r="D54" s="117">
        <v>2</v>
      </c>
      <c r="E54" s="117">
        <v>2</v>
      </c>
      <c r="F54" s="117">
        <v>2</v>
      </c>
      <c r="G54" s="117">
        <v>1</v>
      </c>
      <c r="H54" s="117">
        <v>2</v>
      </c>
      <c r="I54" s="117">
        <v>1</v>
      </c>
      <c r="J54" s="117">
        <v>1</v>
      </c>
      <c r="K54" s="117">
        <v>1</v>
      </c>
      <c r="L54" s="117">
        <v>1</v>
      </c>
      <c r="M54" s="116">
        <v>1</v>
      </c>
      <c r="N54" s="116">
        <v>1</v>
      </c>
      <c r="O54" s="116">
        <v>2</v>
      </c>
      <c r="P54" s="116">
        <v>1</v>
      </c>
      <c r="Q54" s="116">
        <v>1</v>
      </c>
      <c r="R54" s="116">
        <v>1</v>
      </c>
      <c r="S54" s="116">
        <v>2</v>
      </c>
      <c r="T54" s="118">
        <v>2</v>
      </c>
      <c r="U54" s="114">
        <f>SUM(C54:T54)</f>
        <v>25</v>
      </c>
    </row>
    <row r="55" spans="1:21" ht="14.25" hidden="1" outlineLevel="1" thickBot="1" thickTop="1">
      <c r="A55" s="98"/>
      <c r="B55" s="107"/>
      <c r="C55" s="139">
        <v>1</v>
      </c>
      <c r="D55" s="117">
        <v>2</v>
      </c>
      <c r="E55" s="117">
        <v>1</v>
      </c>
      <c r="F55" s="117">
        <v>2</v>
      </c>
      <c r="G55" s="117">
        <v>1</v>
      </c>
      <c r="H55" s="117">
        <v>1</v>
      </c>
      <c r="I55" s="117">
        <v>3</v>
      </c>
      <c r="J55" s="117">
        <v>2</v>
      </c>
      <c r="K55" s="117">
        <v>1</v>
      </c>
      <c r="L55" s="117">
        <v>1</v>
      </c>
      <c r="M55" s="116">
        <v>1</v>
      </c>
      <c r="N55" s="116">
        <v>1</v>
      </c>
      <c r="O55" s="116">
        <v>1</v>
      </c>
      <c r="P55" s="116">
        <v>1</v>
      </c>
      <c r="Q55" s="116">
        <v>2</v>
      </c>
      <c r="R55" s="116">
        <v>2</v>
      </c>
      <c r="S55" s="116">
        <v>2</v>
      </c>
      <c r="T55" s="118">
        <v>2</v>
      </c>
      <c r="U55" s="114">
        <f>SUM(C55:T55)</f>
        <v>27</v>
      </c>
    </row>
    <row r="56" spans="1:21" ht="14.25" hidden="1" outlineLevel="1" thickBot="1" thickTop="1">
      <c r="A56" s="98"/>
      <c r="B56" s="107"/>
      <c r="C56" s="119">
        <v>1</v>
      </c>
      <c r="D56" s="120">
        <v>2</v>
      </c>
      <c r="E56" s="120">
        <v>2</v>
      </c>
      <c r="F56" s="120">
        <v>1</v>
      </c>
      <c r="G56" s="120">
        <v>4</v>
      </c>
      <c r="H56" s="120">
        <v>1</v>
      </c>
      <c r="I56" s="120">
        <v>2</v>
      </c>
      <c r="J56" s="120">
        <v>2</v>
      </c>
      <c r="K56" s="120">
        <v>1</v>
      </c>
      <c r="L56" s="120">
        <v>2</v>
      </c>
      <c r="M56" s="120">
        <v>1</v>
      </c>
      <c r="N56" s="120">
        <v>2</v>
      </c>
      <c r="O56" s="120">
        <v>1</v>
      </c>
      <c r="P56" s="120">
        <v>1</v>
      </c>
      <c r="Q56" s="120">
        <v>2</v>
      </c>
      <c r="R56" s="120">
        <v>1</v>
      </c>
      <c r="S56" s="120">
        <v>2</v>
      </c>
      <c r="T56" s="121">
        <v>2</v>
      </c>
      <c r="U56" s="114">
        <f>SUM(C56:T56)</f>
        <v>30</v>
      </c>
    </row>
    <row r="57" spans="1:21" ht="14.25" collapsed="1" thickBot="1" thickTop="1">
      <c r="A57" s="106" t="s">
        <v>46</v>
      </c>
      <c r="B57" s="107">
        <f>COUNT(C58:C60)</f>
        <v>3</v>
      </c>
      <c r="C57" s="108">
        <f>AVERAGE(C58:C60)</f>
        <v>1</v>
      </c>
      <c r="D57" s="108">
        <f>AVERAGE(D58:D60)</f>
        <v>2</v>
      </c>
      <c r="E57" s="108">
        <f>AVERAGE(E58:E60)</f>
        <v>1.3333333333333333</v>
      </c>
      <c r="F57" s="108">
        <f>AVERAGE(F58:F60)</f>
        <v>1</v>
      </c>
      <c r="G57" s="108">
        <f>AVERAGE(G58:G60)</f>
        <v>2</v>
      </c>
      <c r="H57" s="108">
        <f>AVERAGE(H58:H60)</f>
        <v>1</v>
      </c>
      <c r="I57" s="108">
        <f>AVERAGE(I58:I60)</f>
        <v>2</v>
      </c>
      <c r="J57" s="108">
        <f>AVERAGE(J58:J60)</f>
        <v>2.3333333333333335</v>
      </c>
      <c r="K57" s="108">
        <f>AVERAGE(K58:K60)</f>
        <v>1</v>
      </c>
      <c r="L57" s="108">
        <f>AVERAGE(L58:L60)</f>
        <v>2</v>
      </c>
      <c r="M57" s="108">
        <f>AVERAGE(M58:M60)</f>
        <v>1</v>
      </c>
      <c r="N57" s="108">
        <f>AVERAGE(N58:N60)</f>
        <v>1.3333333333333333</v>
      </c>
      <c r="O57" s="108">
        <f>AVERAGE(O58:O60)</f>
        <v>1.3333333333333333</v>
      </c>
      <c r="P57" s="108">
        <f>AVERAGE(P58:P60)</f>
        <v>1.3333333333333333</v>
      </c>
      <c r="Q57" s="108">
        <f>AVERAGE(Q58:Q60)</f>
        <v>1.6666666666666667</v>
      </c>
      <c r="R57" s="108">
        <f>AVERAGE(R58:R60)</f>
        <v>1.3333333333333333</v>
      </c>
      <c r="S57" s="108">
        <f>AVERAGE(S58:S60)</f>
        <v>1.6666666666666667</v>
      </c>
      <c r="T57" s="108">
        <f>AVERAGE(T58:T60)</f>
        <v>2.6666666666666665</v>
      </c>
      <c r="U57" s="109">
        <f>AVERAGE(U58:U60)</f>
        <v>28</v>
      </c>
    </row>
    <row r="58" spans="1:21" ht="14.25" hidden="1" outlineLevel="1" thickBot="1" thickTop="1">
      <c r="A58" s="98"/>
      <c r="B58" s="107"/>
      <c r="C58" s="128">
        <v>1</v>
      </c>
      <c r="D58" s="129">
        <v>2</v>
      </c>
      <c r="E58" s="129">
        <v>1</v>
      </c>
      <c r="F58" s="129">
        <v>1</v>
      </c>
      <c r="G58" s="129">
        <v>1</v>
      </c>
      <c r="H58" s="129">
        <v>1</v>
      </c>
      <c r="I58" s="129">
        <v>1</v>
      </c>
      <c r="J58" s="129">
        <v>3</v>
      </c>
      <c r="K58" s="129">
        <v>1</v>
      </c>
      <c r="L58" s="129">
        <v>3</v>
      </c>
      <c r="M58" s="129">
        <v>1</v>
      </c>
      <c r="N58" s="129">
        <v>1</v>
      </c>
      <c r="O58" s="129">
        <v>1</v>
      </c>
      <c r="P58" s="129">
        <v>1</v>
      </c>
      <c r="Q58" s="129">
        <v>2</v>
      </c>
      <c r="R58" s="129">
        <v>1</v>
      </c>
      <c r="S58" s="129">
        <v>1</v>
      </c>
      <c r="T58" s="130">
        <v>6</v>
      </c>
      <c r="U58" s="114">
        <f>SUM(C58:T58)</f>
        <v>29</v>
      </c>
    </row>
    <row r="59" spans="1:21" ht="14.25" hidden="1" outlineLevel="1" thickBot="1" thickTop="1">
      <c r="A59" s="98"/>
      <c r="B59" s="107"/>
      <c r="C59" s="122">
        <v>1</v>
      </c>
      <c r="D59" s="123">
        <v>2</v>
      </c>
      <c r="E59" s="123">
        <v>1</v>
      </c>
      <c r="F59" s="123">
        <v>1</v>
      </c>
      <c r="G59" s="123">
        <v>3</v>
      </c>
      <c r="H59" s="123">
        <v>1</v>
      </c>
      <c r="I59" s="123">
        <v>3</v>
      </c>
      <c r="J59" s="123">
        <v>1</v>
      </c>
      <c r="K59" s="123">
        <v>1</v>
      </c>
      <c r="L59" s="123">
        <v>1</v>
      </c>
      <c r="M59" s="123">
        <v>1</v>
      </c>
      <c r="N59" s="123">
        <v>2</v>
      </c>
      <c r="O59" s="123">
        <v>2</v>
      </c>
      <c r="P59" s="123">
        <v>2</v>
      </c>
      <c r="Q59" s="123">
        <v>1</v>
      </c>
      <c r="R59" s="123">
        <v>1</v>
      </c>
      <c r="S59" s="123">
        <v>2</v>
      </c>
      <c r="T59" s="124">
        <v>1</v>
      </c>
      <c r="U59" s="114">
        <f>SUM(C59:T59)</f>
        <v>27</v>
      </c>
    </row>
    <row r="60" spans="1:21" ht="14.25" hidden="1" outlineLevel="1" thickBot="1" thickTop="1">
      <c r="A60" s="98"/>
      <c r="B60" s="107"/>
      <c r="C60" s="125">
        <v>1</v>
      </c>
      <c r="D60" s="126">
        <v>2</v>
      </c>
      <c r="E60" s="126">
        <v>2</v>
      </c>
      <c r="F60" s="126">
        <v>1</v>
      </c>
      <c r="G60" s="126">
        <v>2</v>
      </c>
      <c r="H60" s="126">
        <v>1</v>
      </c>
      <c r="I60" s="126">
        <v>2</v>
      </c>
      <c r="J60" s="126">
        <v>3</v>
      </c>
      <c r="K60" s="126">
        <v>1</v>
      </c>
      <c r="L60" s="126">
        <v>2</v>
      </c>
      <c r="M60" s="126">
        <v>1</v>
      </c>
      <c r="N60" s="126">
        <v>1</v>
      </c>
      <c r="O60" s="126">
        <v>1</v>
      </c>
      <c r="P60" s="126">
        <v>1</v>
      </c>
      <c r="Q60" s="126">
        <v>2</v>
      </c>
      <c r="R60" s="126">
        <v>2</v>
      </c>
      <c r="S60" s="126">
        <v>2</v>
      </c>
      <c r="T60" s="127">
        <v>1</v>
      </c>
      <c r="U60" s="114">
        <f>SUM(C60:T60)</f>
        <v>28</v>
      </c>
    </row>
    <row r="61" spans="1:21" ht="14.25" collapsed="1" thickBot="1" thickTop="1">
      <c r="A61" s="106" t="s">
        <v>21</v>
      </c>
      <c r="B61" s="107">
        <f>COUNT(C62:C64)</f>
        <v>3</v>
      </c>
      <c r="C61" s="108">
        <f>AVERAGE(C62:C64)</f>
        <v>1.3333333333333333</v>
      </c>
      <c r="D61" s="108">
        <f>AVERAGE(D62:D64)</f>
        <v>1.6666666666666667</v>
      </c>
      <c r="E61" s="108">
        <f>AVERAGE(E62:E64)</f>
        <v>1.3333333333333333</v>
      </c>
      <c r="F61" s="108">
        <f>AVERAGE(F62:F64)</f>
        <v>1</v>
      </c>
      <c r="G61" s="108">
        <f>AVERAGE(G62:G64)</f>
        <v>1.3333333333333333</v>
      </c>
      <c r="H61" s="108">
        <f>AVERAGE(H62:H64)</f>
        <v>2</v>
      </c>
      <c r="I61" s="108">
        <f>AVERAGE(I62:I64)</f>
        <v>2.3333333333333335</v>
      </c>
      <c r="J61" s="108">
        <f>AVERAGE(J62:J64)</f>
        <v>2</v>
      </c>
      <c r="K61" s="108">
        <f>AVERAGE(K62:K64)</f>
        <v>1</v>
      </c>
      <c r="L61" s="108">
        <f>AVERAGE(L62:L64)</f>
        <v>1.3333333333333333</v>
      </c>
      <c r="M61" s="108">
        <f>AVERAGE(M62:M64)</f>
        <v>1.3333333333333333</v>
      </c>
      <c r="N61" s="108">
        <f>AVERAGE(N62:N64)</f>
        <v>4</v>
      </c>
      <c r="O61" s="108">
        <f>AVERAGE(O62:O64)</f>
        <v>1</v>
      </c>
      <c r="P61" s="108">
        <f>AVERAGE(P62:P64)</f>
        <v>1</v>
      </c>
      <c r="Q61" s="108">
        <f>AVERAGE(Q62:Q64)</f>
        <v>1.6666666666666667</v>
      </c>
      <c r="R61" s="108">
        <f>AVERAGE(R62:R64)</f>
        <v>1.6666666666666667</v>
      </c>
      <c r="S61" s="108">
        <f>AVERAGE(S62:S64)</f>
        <v>1</v>
      </c>
      <c r="T61" s="108">
        <f>AVERAGE(T62:T64)</f>
        <v>1</v>
      </c>
      <c r="U61" s="109">
        <f>AVERAGE(U62:U64)</f>
        <v>28</v>
      </c>
    </row>
    <row r="62" spans="1:21" ht="14.25" hidden="1" outlineLevel="1" thickBot="1" thickTop="1">
      <c r="A62" s="98"/>
      <c r="B62" s="107"/>
      <c r="C62" s="110">
        <v>1</v>
      </c>
      <c r="D62" s="111">
        <v>1</v>
      </c>
      <c r="E62" s="111">
        <v>1</v>
      </c>
      <c r="F62" s="111">
        <v>1</v>
      </c>
      <c r="G62" s="111">
        <v>1</v>
      </c>
      <c r="H62" s="111">
        <v>2</v>
      </c>
      <c r="I62" s="111">
        <v>3</v>
      </c>
      <c r="J62" s="111">
        <v>2</v>
      </c>
      <c r="K62" s="111">
        <v>1</v>
      </c>
      <c r="L62" s="111">
        <v>1</v>
      </c>
      <c r="M62" s="111">
        <v>1</v>
      </c>
      <c r="N62" s="111">
        <v>4</v>
      </c>
      <c r="O62" s="111">
        <v>1</v>
      </c>
      <c r="P62" s="111">
        <v>1</v>
      </c>
      <c r="Q62" s="111">
        <v>2</v>
      </c>
      <c r="R62" s="111">
        <v>2</v>
      </c>
      <c r="S62" s="111">
        <v>1</v>
      </c>
      <c r="T62" s="134">
        <v>1</v>
      </c>
      <c r="U62" s="114">
        <f>SUM(C62:T62)</f>
        <v>27</v>
      </c>
    </row>
    <row r="63" spans="1:21" ht="14.25" hidden="1" outlineLevel="1" thickBot="1" thickTop="1">
      <c r="A63" s="98"/>
      <c r="B63" s="107"/>
      <c r="C63" s="119">
        <v>2</v>
      </c>
      <c r="D63" s="120">
        <v>2</v>
      </c>
      <c r="E63" s="120">
        <v>2</v>
      </c>
      <c r="F63" s="120">
        <v>1</v>
      </c>
      <c r="G63" s="120">
        <v>2</v>
      </c>
      <c r="H63" s="120">
        <v>2</v>
      </c>
      <c r="I63" s="120">
        <v>1</v>
      </c>
      <c r="J63" s="120">
        <v>1</v>
      </c>
      <c r="K63" s="120">
        <v>1</v>
      </c>
      <c r="L63" s="120">
        <v>2</v>
      </c>
      <c r="M63" s="120">
        <v>1</v>
      </c>
      <c r="N63" s="120">
        <v>3</v>
      </c>
      <c r="O63" s="120">
        <v>1</v>
      </c>
      <c r="P63" s="120">
        <v>1</v>
      </c>
      <c r="Q63" s="120">
        <v>1</v>
      </c>
      <c r="R63" s="120">
        <v>1</v>
      </c>
      <c r="S63" s="120">
        <v>1</v>
      </c>
      <c r="T63" s="121">
        <v>1</v>
      </c>
      <c r="U63" s="114">
        <f>SUM(C63:T63)</f>
        <v>26</v>
      </c>
    </row>
    <row r="64" spans="1:21" ht="14.25" hidden="1" outlineLevel="1" thickBot="1" thickTop="1">
      <c r="A64" s="98"/>
      <c r="B64" s="107"/>
      <c r="C64" s="119">
        <v>1</v>
      </c>
      <c r="D64" s="120">
        <v>2</v>
      </c>
      <c r="E64" s="120">
        <v>1</v>
      </c>
      <c r="F64" s="120">
        <v>1</v>
      </c>
      <c r="G64" s="120">
        <v>1</v>
      </c>
      <c r="H64" s="120">
        <v>2</v>
      </c>
      <c r="I64" s="120">
        <v>3</v>
      </c>
      <c r="J64" s="120">
        <v>3</v>
      </c>
      <c r="K64" s="120">
        <v>1</v>
      </c>
      <c r="L64" s="120">
        <v>1</v>
      </c>
      <c r="M64" s="120">
        <v>2</v>
      </c>
      <c r="N64" s="120">
        <v>5</v>
      </c>
      <c r="O64" s="120">
        <v>1</v>
      </c>
      <c r="P64" s="120">
        <v>1</v>
      </c>
      <c r="Q64" s="120">
        <v>2</v>
      </c>
      <c r="R64" s="120">
        <v>2</v>
      </c>
      <c r="S64" s="120">
        <v>1</v>
      </c>
      <c r="T64" s="121">
        <v>1</v>
      </c>
      <c r="U64" s="140">
        <f>SUM(C64:T64)</f>
        <v>31</v>
      </c>
    </row>
    <row r="65" spans="1:21" ht="14.25" collapsed="1" thickBot="1" thickTop="1">
      <c r="A65" s="106" t="s">
        <v>35</v>
      </c>
      <c r="B65" s="107">
        <f>COUNT(C66:C68)</f>
        <v>3</v>
      </c>
      <c r="C65" s="108">
        <f>AVERAGE(C66:C68)</f>
        <v>1.6666666666666667</v>
      </c>
      <c r="D65" s="108">
        <f>AVERAGE(D66:D68)</f>
        <v>2.3333333333333335</v>
      </c>
      <c r="E65" s="108">
        <f>AVERAGE(E66:E68)</f>
        <v>1.3333333333333333</v>
      </c>
      <c r="F65" s="108">
        <f>AVERAGE(F66:F68)</f>
        <v>1.3333333333333333</v>
      </c>
      <c r="G65" s="108">
        <f>AVERAGE(G66:G68)</f>
        <v>1.6666666666666667</v>
      </c>
      <c r="H65" s="108">
        <f>AVERAGE(H66:H68)</f>
        <v>1.3333333333333333</v>
      </c>
      <c r="I65" s="108">
        <f>AVERAGE(I66:I68)</f>
        <v>1.3333333333333333</v>
      </c>
      <c r="J65" s="108">
        <f>AVERAGE(J66:J68)</f>
        <v>1.6666666666666667</v>
      </c>
      <c r="K65" s="108">
        <f>AVERAGE(K66:K68)</f>
        <v>1.3333333333333333</v>
      </c>
      <c r="L65" s="108">
        <f>AVERAGE(L66:L68)</f>
        <v>2</v>
      </c>
      <c r="M65" s="108">
        <f>AVERAGE(M66:M68)</f>
        <v>1.3333333333333333</v>
      </c>
      <c r="N65" s="108">
        <f>AVERAGE(N66:N68)</f>
        <v>1</v>
      </c>
      <c r="O65" s="108">
        <f>AVERAGE(O66:O68)</f>
        <v>2.3333333333333335</v>
      </c>
      <c r="P65" s="108">
        <f>AVERAGE(P66:P68)</f>
        <v>1</v>
      </c>
      <c r="Q65" s="108">
        <f>AVERAGE(Q66:Q68)</f>
        <v>1.6666666666666667</v>
      </c>
      <c r="R65" s="108">
        <f>AVERAGE(R66:R68)</f>
        <v>2.3333333333333335</v>
      </c>
      <c r="S65" s="108">
        <f>AVERAGE(S66:S68)</f>
        <v>1</v>
      </c>
      <c r="T65" s="108">
        <f>AVERAGE(T66:T68)</f>
        <v>1.3333333333333333</v>
      </c>
      <c r="U65" s="109">
        <f>AVERAGE(U66:U68)</f>
        <v>28</v>
      </c>
    </row>
    <row r="66" spans="1:21" ht="14.25" hidden="1" outlineLevel="1" thickBot="1" thickTop="1">
      <c r="A66" s="98"/>
      <c r="B66" s="107"/>
      <c r="C66" s="128">
        <v>2</v>
      </c>
      <c r="D66" s="129">
        <v>3</v>
      </c>
      <c r="E66" s="129">
        <v>2</v>
      </c>
      <c r="F66" s="129">
        <v>1</v>
      </c>
      <c r="G66" s="129">
        <v>1</v>
      </c>
      <c r="H66" s="129">
        <v>1</v>
      </c>
      <c r="I66" s="129">
        <v>1</v>
      </c>
      <c r="J66" s="129">
        <v>1</v>
      </c>
      <c r="K66" s="129">
        <v>2</v>
      </c>
      <c r="L66" s="129">
        <v>2</v>
      </c>
      <c r="M66" s="129">
        <v>2</v>
      </c>
      <c r="N66" s="129">
        <v>1</v>
      </c>
      <c r="O66" s="129">
        <v>2</v>
      </c>
      <c r="P66" s="129">
        <v>1</v>
      </c>
      <c r="Q66" s="129">
        <v>2</v>
      </c>
      <c r="R66" s="129">
        <v>2</v>
      </c>
      <c r="S66" s="129">
        <v>1</v>
      </c>
      <c r="T66" s="130">
        <v>1</v>
      </c>
      <c r="U66" s="114">
        <f>SUM(C66:T66)</f>
        <v>28</v>
      </c>
    </row>
    <row r="67" spans="1:21" ht="14.25" hidden="1" outlineLevel="1" thickBot="1" thickTop="1">
      <c r="A67" s="98"/>
      <c r="B67" s="107"/>
      <c r="C67" s="122">
        <v>1</v>
      </c>
      <c r="D67" s="123">
        <v>2</v>
      </c>
      <c r="E67" s="123">
        <v>1</v>
      </c>
      <c r="F67" s="123">
        <v>2</v>
      </c>
      <c r="G67" s="123">
        <v>2</v>
      </c>
      <c r="H67" s="123">
        <v>2</v>
      </c>
      <c r="I67" s="123">
        <v>2</v>
      </c>
      <c r="J67" s="123">
        <v>2</v>
      </c>
      <c r="K67" s="123">
        <v>1</v>
      </c>
      <c r="L67" s="123">
        <v>2</v>
      </c>
      <c r="M67" s="123">
        <v>1</v>
      </c>
      <c r="N67" s="123">
        <v>1</v>
      </c>
      <c r="O67" s="123">
        <v>3</v>
      </c>
      <c r="P67" s="123">
        <v>1</v>
      </c>
      <c r="Q67" s="123">
        <v>2</v>
      </c>
      <c r="R67" s="123">
        <v>4</v>
      </c>
      <c r="S67" s="123">
        <v>1</v>
      </c>
      <c r="T67" s="124">
        <v>1</v>
      </c>
      <c r="U67" s="114">
        <f>SUM(C67:T67)</f>
        <v>31</v>
      </c>
    </row>
    <row r="68" spans="1:21" ht="14.25" hidden="1" outlineLevel="1" thickBot="1" thickTop="1">
      <c r="A68" s="98"/>
      <c r="B68" s="107"/>
      <c r="C68" s="125">
        <v>2</v>
      </c>
      <c r="D68" s="126">
        <v>2</v>
      </c>
      <c r="E68" s="126">
        <v>1</v>
      </c>
      <c r="F68" s="126">
        <v>1</v>
      </c>
      <c r="G68" s="126">
        <v>2</v>
      </c>
      <c r="H68" s="126">
        <v>1</v>
      </c>
      <c r="I68" s="126">
        <v>1</v>
      </c>
      <c r="J68" s="126">
        <v>2</v>
      </c>
      <c r="K68" s="126">
        <v>1</v>
      </c>
      <c r="L68" s="126">
        <v>2</v>
      </c>
      <c r="M68" s="126">
        <v>1</v>
      </c>
      <c r="N68" s="126">
        <v>1</v>
      </c>
      <c r="O68" s="126">
        <v>2</v>
      </c>
      <c r="P68" s="126">
        <v>1</v>
      </c>
      <c r="Q68" s="126">
        <v>1</v>
      </c>
      <c r="R68" s="126">
        <v>1</v>
      </c>
      <c r="S68" s="126">
        <v>1</v>
      </c>
      <c r="T68" s="127">
        <v>2</v>
      </c>
      <c r="U68" s="114">
        <f>SUM(C68:T68)</f>
        <v>25</v>
      </c>
    </row>
    <row r="69" spans="1:21" ht="14.25" collapsed="1" thickBot="1" thickTop="1">
      <c r="A69" s="106" t="s">
        <v>42</v>
      </c>
      <c r="B69" s="107">
        <f>COUNT(C70:C74)</f>
        <v>5</v>
      </c>
      <c r="C69" s="108">
        <f aca="true" t="shared" si="7" ref="C69:T69">AVERAGE(C70:C74)</f>
        <v>1.4</v>
      </c>
      <c r="D69" s="108">
        <f t="shared" si="7"/>
        <v>2</v>
      </c>
      <c r="E69" s="108">
        <f t="shared" si="7"/>
        <v>1.4</v>
      </c>
      <c r="F69" s="108">
        <f t="shared" si="7"/>
        <v>1.6</v>
      </c>
      <c r="G69" s="108">
        <f t="shared" si="7"/>
        <v>2.2</v>
      </c>
      <c r="H69" s="108">
        <f t="shared" si="7"/>
        <v>1</v>
      </c>
      <c r="I69" s="108">
        <f t="shared" si="7"/>
        <v>1</v>
      </c>
      <c r="J69" s="108">
        <f t="shared" si="7"/>
        <v>1.6</v>
      </c>
      <c r="K69" s="108">
        <f t="shared" si="7"/>
        <v>1</v>
      </c>
      <c r="L69" s="108">
        <f t="shared" si="7"/>
        <v>2.6</v>
      </c>
      <c r="M69" s="108">
        <f t="shared" si="7"/>
        <v>1.2</v>
      </c>
      <c r="N69" s="108">
        <f t="shared" si="7"/>
        <v>1.4</v>
      </c>
      <c r="O69" s="108">
        <f t="shared" si="7"/>
        <v>1.6</v>
      </c>
      <c r="P69" s="108">
        <f t="shared" si="7"/>
        <v>1.2</v>
      </c>
      <c r="Q69" s="108">
        <f t="shared" si="7"/>
        <v>2.6</v>
      </c>
      <c r="R69" s="108">
        <f t="shared" si="7"/>
        <v>1.6</v>
      </c>
      <c r="S69" s="108">
        <f t="shared" si="7"/>
        <v>1.2</v>
      </c>
      <c r="T69" s="108">
        <f t="shared" si="7"/>
        <v>1.6</v>
      </c>
      <c r="U69" s="109">
        <f>AVERAGE(U70:U74)</f>
        <v>28.2</v>
      </c>
    </row>
    <row r="70" spans="1:21" ht="14.25" hidden="1" outlineLevel="1" thickBot="1" thickTop="1">
      <c r="A70" s="98"/>
      <c r="B70" s="107"/>
      <c r="C70" s="110">
        <v>2</v>
      </c>
      <c r="D70" s="111">
        <v>2</v>
      </c>
      <c r="E70" s="111">
        <v>1</v>
      </c>
      <c r="F70" s="111">
        <v>2</v>
      </c>
      <c r="G70" s="111">
        <v>1</v>
      </c>
      <c r="H70" s="111">
        <v>1</v>
      </c>
      <c r="I70" s="111">
        <v>1</v>
      </c>
      <c r="J70" s="111">
        <v>1</v>
      </c>
      <c r="K70" s="111">
        <v>1</v>
      </c>
      <c r="L70" s="111">
        <v>3</v>
      </c>
      <c r="M70" s="111">
        <v>1</v>
      </c>
      <c r="N70" s="111">
        <v>1</v>
      </c>
      <c r="O70" s="111">
        <v>2</v>
      </c>
      <c r="P70" s="111">
        <v>1</v>
      </c>
      <c r="Q70" s="111">
        <v>2</v>
      </c>
      <c r="R70" s="111">
        <v>1</v>
      </c>
      <c r="S70" s="111">
        <v>2</v>
      </c>
      <c r="T70" s="134">
        <v>1</v>
      </c>
      <c r="U70" s="114">
        <f>SUM(C70:T70)</f>
        <v>26</v>
      </c>
    </row>
    <row r="71" spans="1:21" ht="14.25" hidden="1" outlineLevel="1" thickBot="1" thickTop="1">
      <c r="A71" s="98"/>
      <c r="B71" s="107"/>
      <c r="C71" s="115">
        <v>2</v>
      </c>
      <c r="D71" s="116">
        <v>2</v>
      </c>
      <c r="E71" s="116">
        <v>2</v>
      </c>
      <c r="F71" s="116">
        <v>1</v>
      </c>
      <c r="G71" s="116">
        <v>1</v>
      </c>
      <c r="H71" s="116">
        <v>1</v>
      </c>
      <c r="I71" s="116">
        <v>1</v>
      </c>
      <c r="J71" s="116">
        <v>1</v>
      </c>
      <c r="K71" s="116">
        <v>1</v>
      </c>
      <c r="L71" s="116">
        <v>2</v>
      </c>
      <c r="M71" s="116">
        <v>1</v>
      </c>
      <c r="N71" s="116">
        <v>1</v>
      </c>
      <c r="O71" s="116">
        <v>1</v>
      </c>
      <c r="P71" s="116">
        <v>1</v>
      </c>
      <c r="Q71" s="116">
        <v>4</v>
      </c>
      <c r="R71" s="116">
        <v>2</v>
      </c>
      <c r="S71" s="116">
        <v>1</v>
      </c>
      <c r="T71" s="118">
        <v>1</v>
      </c>
      <c r="U71" s="114">
        <f>SUM(C71:T71)</f>
        <v>26</v>
      </c>
    </row>
    <row r="72" spans="1:21" ht="14.25" hidden="1" outlineLevel="1" thickBot="1" thickTop="1">
      <c r="A72" s="98"/>
      <c r="B72" s="107"/>
      <c r="C72" s="115">
        <v>1</v>
      </c>
      <c r="D72" s="116">
        <v>2</v>
      </c>
      <c r="E72" s="116">
        <v>1</v>
      </c>
      <c r="F72" s="116">
        <v>2</v>
      </c>
      <c r="G72" s="116">
        <v>1</v>
      </c>
      <c r="H72" s="116">
        <v>1</v>
      </c>
      <c r="I72" s="116">
        <v>1</v>
      </c>
      <c r="J72" s="116">
        <v>2</v>
      </c>
      <c r="K72" s="116">
        <v>1</v>
      </c>
      <c r="L72" s="116">
        <v>2</v>
      </c>
      <c r="M72" s="116">
        <v>1</v>
      </c>
      <c r="N72" s="116">
        <v>1</v>
      </c>
      <c r="O72" s="116">
        <v>2</v>
      </c>
      <c r="P72" s="116">
        <v>1</v>
      </c>
      <c r="Q72" s="116">
        <v>3</v>
      </c>
      <c r="R72" s="116">
        <v>2</v>
      </c>
      <c r="S72" s="116">
        <v>1</v>
      </c>
      <c r="T72" s="118">
        <v>2</v>
      </c>
      <c r="U72" s="114">
        <f>SUM(C72:T72)</f>
        <v>27</v>
      </c>
    </row>
    <row r="73" spans="1:21" ht="14.25" hidden="1" outlineLevel="1" thickBot="1" thickTop="1">
      <c r="A73" s="98"/>
      <c r="B73" s="107"/>
      <c r="C73" s="115">
        <v>1</v>
      </c>
      <c r="D73" s="116">
        <v>2</v>
      </c>
      <c r="E73" s="116">
        <v>1</v>
      </c>
      <c r="F73" s="116">
        <v>1</v>
      </c>
      <c r="G73" s="116">
        <v>4</v>
      </c>
      <c r="H73" s="116">
        <v>1</v>
      </c>
      <c r="I73" s="116">
        <v>1</v>
      </c>
      <c r="J73" s="116">
        <v>3</v>
      </c>
      <c r="K73" s="116">
        <v>1</v>
      </c>
      <c r="L73" s="116">
        <v>3</v>
      </c>
      <c r="M73" s="116">
        <v>1</v>
      </c>
      <c r="N73" s="116">
        <v>1</v>
      </c>
      <c r="O73" s="116">
        <v>1</v>
      </c>
      <c r="P73" s="116">
        <v>1</v>
      </c>
      <c r="Q73" s="116">
        <v>2</v>
      </c>
      <c r="R73" s="116">
        <v>1</v>
      </c>
      <c r="S73" s="116">
        <v>1</v>
      </c>
      <c r="T73" s="118">
        <v>3</v>
      </c>
      <c r="U73" s="114">
        <f>SUM(C73:T73)</f>
        <v>29</v>
      </c>
    </row>
    <row r="74" spans="1:21" ht="14.25" hidden="1" outlineLevel="1" thickBot="1" thickTop="1">
      <c r="A74" s="98"/>
      <c r="B74" s="107"/>
      <c r="C74" s="141">
        <v>1</v>
      </c>
      <c r="D74" s="142">
        <v>2</v>
      </c>
      <c r="E74" s="142">
        <v>2</v>
      </c>
      <c r="F74" s="142">
        <v>2</v>
      </c>
      <c r="G74" s="142">
        <v>4</v>
      </c>
      <c r="H74" s="142">
        <v>1</v>
      </c>
      <c r="I74" s="142">
        <v>1</v>
      </c>
      <c r="J74" s="142">
        <v>1</v>
      </c>
      <c r="K74" s="142">
        <v>1</v>
      </c>
      <c r="L74" s="142">
        <v>3</v>
      </c>
      <c r="M74" s="142">
        <v>2</v>
      </c>
      <c r="N74" s="142">
        <v>3</v>
      </c>
      <c r="O74" s="142">
        <v>2</v>
      </c>
      <c r="P74" s="142">
        <v>2</v>
      </c>
      <c r="Q74" s="142">
        <v>2</v>
      </c>
      <c r="R74" s="142">
        <v>2</v>
      </c>
      <c r="S74" s="142">
        <v>1</v>
      </c>
      <c r="T74" s="143">
        <v>1</v>
      </c>
      <c r="U74" s="114">
        <f>SUM(C74:T74)</f>
        <v>33</v>
      </c>
    </row>
    <row r="75" spans="1:21" ht="14.25" collapsed="1" thickBot="1" thickTop="1">
      <c r="A75" s="106" t="s">
        <v>28</v>
      </c>
      <c r="B75" s="107">
        <f>COUNT(C76:C80)</f>
        <v>5</v>
      </c>
      <c r="C75" s="108">
        <f aca="true" t="shared" si="8" ref="C75:U75">AVERAGE(C76:C80)</f>
        <v>1</v>
      </c>
      <c r="D75" s="108">
        <f t="shared" si="8"/>
        <v>2</v>
      </c>
      <c r="E75" s="108">
        <f t="shared" si="8"/>
        <v>1.4</v>
      </c>
      <c r="F75" s="108">
        <f t="shared" si="8"/>
        <v>1.6</v>
      </c>
      <c r="G75" s="108">
        <f t="shared" si="8"/>
        <v>1.2</v>
      </c>
      <c r="H75" s="108">
        <f t="shared" si="8"/>
        <v>1.4</v>
      </c>
      <c r="I75" s="108">
        <f t="shared" si="8"/>
        <v>1.8</v>
      </c>
      <c r="J75" s="108">
        <f t="shared" si="8"/>
        <v>2.2</v>
      </c>
      <c r="K75" s="108">
        <f t="shared" si="8"/>
        <v>1</v>
      </c>
      <c r="L75" s="108">
        <f t="shared" si="8"/>
        <v>1.6</v>
      </c>
      <c r="M75" s="108">
        <f t="shared" si="8"/>
        <v>1.4</v>
      </c>
      <c r="N75" s="108">
        <f t="shared" si="8"/>
        <v>2.4</v>
      </c>
      <c r="O75" s="108">
        <f t="shared" si="8"/>
        <v>2.6</v>
      </c>
      <c r="P75" s="108">
        <f t="shared" si="8"/>
        <v>1.2</v>
      </c>
      <c r="Q75" s="108">
        <f t="shared" si="8"/>
        <v>2.6</v>
      </c>
      <c r="R75" s="108">
        <f t="shared" si="8"/>
        <v>1.2</v>
      </c>
      <c r="S75" s="108">
        <f t="shared" si="8"/>
        <v>1</v>
      </c>
      <c r="T75" s="108">
        <f t="shared" si="8"/>
        <v>1.4</v>
      </c>
      <c r="U75" s="109">
        <f t="shared" si="8"/>
        <v>29</v>
      </c>
    </row>
    <row r="76" spans="1:21" ht="14.25" hidden="1" outlineLevel="1" thickBot="1" thickTop="1">
      <c r="A76" s="98"/>
      <c r="B76" s="107"/>
      <c r="C76" s="128">
        <v>1</v>
      </c>
      <c r="D76" s="129">
        <v>2</v>
      </c>
      <c r="E76" s="129">
        <v>1</v>
      </c>
      <c r="F76" s="129">
        <v>1</v>
      </c>
      <c r="G76" s="129">
        <v>1</v>
      </c>
      <c r="H76" s="129">
        <v>1</v>
      </c>
      <c r="I76" s="129">
        <v>3</v>
      </c>
      <c r="J76" s="129">
        <v>1</v>
      </c>
      <c r="K76" s="129">
        <v>1</v>
      </c>
      <c r="L76" s="129">
        <v>1</v>
      </c>
      <c r="M76" s="129">
        <v>2</v>
      </c>
      <c r="N76" s="129">
        <v>2</v>
      </c>
      <c r="O76" s="129">
        <v>3</v>
      </c>
      <c r="P76" s="129">
        <v>1</v>
      </c>
      <c r="Q76" s="129">
        <v>2</v>
      </c>
      <c r="R76" s="129">
        <v>1</v>
      </c>
      <c r="S76" s="129">
        <v>1</v>
      </c>
      <c r="T76" s="130">
        <v>2</v>
      </c>
      <c r="U76" s="114">
        <f>SUM(C76:T76)</f>
        <v>27</v>
      </c>
    </row>
    <row r="77" spans="1:21" ht="14.25" hidden="1" outlineLevel="1" thickBot="1" thickTop="1">
      <c r="A77" s="98"/>
      <c r="B77" s="107"/>
      <c r="C77" s="122">
        <v>1</v>
      </c>
      <c r="D77" s="123">
        <v>2</v>
      </c>
      <c r="E77" s="123">
        <v>1</v>
      </c>
      <c r="F77" s="123">
        <v>1</v>
      </c>
      <c r="G77" s="123">
        <v>1</v>
      </c>
      <c r="H77" s="123">
        <v>1</v>
      </c>
      <c r="I77" s="123">
        <v>3</v>
      </c>
      <c r="J77" s="123">
        <v>3</v>
      </c>
      <c r="K77" s="123">
        <v>1</v>
      </c>
      <c r="L77" s="123">
        <v>2</v>
      </c>
      <c r="M77" s="123">
        <v>2</v>
      </c>
      <c r="N77" s="123">
        <v>2</v>
      </c>
      <c r="O77" s="123">
        <v>3</v>
      </c>
      <c r="P77" s="123">
        <v>1</v>
      </c>
      <c r="Q77" s="123">
        <v>3</v>
      </c>
      <c r="R77" s="123">
        <v>1</v>
      </c>
      <c r="S77" s="123">
        <v>1</v>
      </c>
      <c r="T77" s="124">
        <v>1</v>
      </c>
      <c r="U77" s="114">
        <f>SUM(C77:T77)</f>
        <v>30</v>
      </c>
    </row>
    <row r="78" spans="1:21" ht="14.25" hidden="1" outlineLevel="1" thickBot="1" thickTop="1">
      <c r="A78" s="98"/>
      <c r="B78" s="107"/>
      <c r="C78" s="122">
        <v>1</v>
      </c>
      <c r="D78" s="123">
        <v>2</v>
      </c>
      <c r="E78" s="123">
        <v>2</v>
      </c>
      <c r="F78" s="123">
        <v>1</v>
      </c>
      <c r="G78" s="123">
        <v>1</v>
      </c>
      <c r="H78" s="123">
        <v>1</v>
      </c>
      <c r="I78" s="123">
        <v>1</v>
      </c>
      <c r="J78" s="123">
        <v>2</v>
      </c>
      <c r="K78" s="123">
        <v>1</v>
      </c>
      <c r="L78" s="123">
        <v>1</v>
      </c>
      <c r="M78" s="123">
        <v>1</v>
      </c>
      <c r="N78" s="123">
        <v>4</v>
      </c>
      <c r="O78" s="123">
        <v>2</v>
      </c>
      <c r="P78" s="123">
        <v>2</v>
      </c>
      <c r="Q78" s="123">
        <v>3</v>
      </c>
      <c r="R78" s="123">
        <v>1</v>
      </c>
      <c r="S78" s="123">
        <v>1</v>
      </c>
      <c r="T78" s="124">
        <v>1</v>
      </c>
      <c r="U78" s="114">
        <f>SUM(C78:T78)</f>
        <v>28</v>
      </c>
    </row>
    <row r="79" spans="1:21" ht="14.25" hidden="1" outlineLevel="1" thickBot="1" thickTop="1">
      <c r="A79" s="98"/>
      <c r="B79" s="107"/>
      <c r="C79" s="122">
        <v>1</v>
      </c>
      <c r="D79" s="123">
        <v>2</v>
      </c>
      <c r="E79" s="123">
        <v>1</v>
      </c>
      <c r="F79" s="123">
        <v>3</v>
      </c>
      <c r="G79" s="123">
        <v>2</v>
      </c>
      <c r="H79" s="123">
        <v>2</v>
      </c>
      <c r="I79" s="123">
        <v>1</v>
      </c>
      <c r="J79" s="123">
        <v>2</v>
      </c>
      <c r="K79" s="123">
        <v>1</v>
      </c>
      <c r="L79" s="123">
        <v>1</v>
      </c>
      <c r="M79" s="123">
        <v>1</v>
      </c>
      <c r="N79" s="123">
        <v>1</v>
      </c>
      <c r="O79" s="123">
        <v>3</v>
      </c>
      <c r="P79" s="123">
        <v>1</v>
      </c>
      <c r="Q79" s="123">
        <v>3</v>
      </c>
      <c r="R79" s="123">
        <v>2</v>
      </c>
      <c r="S79" s="123">
        <v>1</v>
      </c>
      <c r="T79" s="124">
        <v>1</v>
      </c>
      <c r="U79" s="114">
        <f>SUM(C79:T79)</f>
        <v>29</v>
      </c>
    </row>
    <row r="80" spans="1:21" ht="14.25" hidden="1" outlineLevel="1" thickBot="1" thickTop="1">
      <c r="A80" s="98"/>
      <c r="B80" s="107"/>
      <c r="C80" s="122">
        <v>1</v>
      </c>
      <c r="D80" s="123">
        <v>2</v>
      </c>
      <c r="E80" s="123">
        <v>2</v>
      </c>
      <c r="F80" s="123">
        <v>2</v>
      </c>
      <c r="G80" s="123">
        <v>1</v>
      </c>
      <c r="H80" s="123">
        <v>2</v>
      </c>
      <c r="I80" s="123">
        <v>1</v>
      </c>
      <c r="J80" s="123">
        <v>3</v>
      </c>
      <c r="K80" s="123">
        <v>1</v>
      </c>
      <c r="L80" s="123">
        <v>3</v>
      </c>
      <c r="M80" s="123">
        <v>1</v>
      </c>
      <c r="N80" s="123">
        <v>3</v>
      </c>
      <c r="O80" s="123">
        <v>2</v>
      </c>
      <c r="P80" s="123">
        <v>1</v>
      </c>
      <c r="Q80" s="123">
        <v>2</v>
      </c>
      <c r="R80" s="123">
        <v>1</v>
      </c>
      <c r="S80" s="123">
        <v>1</v>
      </c>
      <c r="T80" s="124">
        <v>2</v>
      </c>
      <c r="U80" s="114">
        <f>SUM(C80:T80)</f>
        <v>31</v>
      </c>
    </row>
    <row r="81" spans="1:21" ht="14.25" collapsed="1" thickBot="1" thickTop="1">
      <c r="A81" s="106" t="s">
        <v>19</v>
      </c>
      <c r="B81" s="107">
        <f>COUNT(C82:C83)</f>
        <v>2</v>
      </c>
      <c r="C81" s="108">
        <f>AVERAGE(C82:C83)</f>
        <v>1</v>
      </c>
      <c r="D81" s="108">
        <f>AVERAGE(D82:D83)</f>
        <v>2</v>
      </c>
      <c r="E81" s="108">
        <f>AVERAGE(E82:E83)</f>
        <v>2</v>
      </c>
      <c r="F81" s="108">
        <f>AVERAGE(F82:F83)</f>
        <v>2</v>
      </c>
      <c r="G81" s="108">
        <f>AVERAGE(G82:G83)</f>
        <v>1</v>
      </c>
      <c r="H81" s="108">
        <f>AVERAGE(H82:H83)</f>
        <v>1</v>
      </c>
      <c r="I81" s="108">
        <f>AVERAGE(I82:I83)</f>
        <v>1.5</v>
      </c>
      <c r="J81" s="108">
        <f>AVERAGE(J82:J83)</f>
        <v>2</v>
      </c>
      <c r="K81" s="108">
        <f>AVERAGE(K82:K83)</f>
        <v>1</v>
      </c>
      <c r="L81" s="108">
        <f>AVERAGE(L82:L83)</f>
        <v>2.5</v>
      </c>
      <c r="M81" s="108">
        <f>AVERAGE(M82:M83)</f>
        <v>1.5</v>
      </c>
      <c r="N81" s="108">
        <f>AVERAGE(N82:N83)</f>
        <v>1</v>
      </c>
      <c r="O81" s="108">
        <f>AVERAGE(O82:O83)</f>
        <v>2</v>
      </c>
      <c r="P81" s="108">
        <f>AVERAGE(P82:P83)</f>
        <v>1</v>
      </c>
      <c r="Q81" s="108">
        <f>AVERAGE(Q82:Q83)</f>
        <v>3</v>
      </c>
      <c r="R81" s="108">
        <f>AVERAGE(R82:R83)</f>
        <v>1.5</v>
      </c>
      <c r="S81" s="108">
        <f>AVERAGE(S82:S83)</f>
        <v>2</v>
      </c>
      <c r="T81" s="108">
        <f>AVERAGE(T82:T83)</f>
        <v>1</v>
      </c>
      <c r="U81" s="109">
        <f>AVERAGE(U82:U83)</f>
        <v>29</v>
      </c>
    </row>
    <row r="82" spans="1:21" ht="14.25" hidden="1" outlineLevel="1" thickBot="1" thickTop="1">
      <c r="A82" s="98"/>
      <c r="B82" s="107"/>
      <c r="C82" s="128">
        <v>1</v>
      </c>
      <c r="D82" s="129">
        <v>2</v>
      </c>
      <c r="E82" s="129">
        <v>2</v>
      </c>
      <c r="F82" s="129">
        <v>2</v>
      </c>
      <c r="G82" s="129">
        <v>1</v>
      </c>
      <c r="H82" s="129">
        <v>1</v>
      </c>
      <c r="I82" s="129">
        <v>1</v>
      </c>
      <c r="J82" s="129">
        <v>2</v>
      </c>
      <c r="K82" s="129">
        <v>1</v>
      </c>
      <c r="L82" s="129">
        <v>3</v>
      </c>
      <c r="M82" s="129">
        <v>1</v>
      </c>
      <c r="N82" s="129">
        <v>1</v>
      </c>
      <c r="O82" s="129">
        <v>2</v>
      </c>
      <c r="P82" s="129">
        <v>1</v>
      </c>
      <c r="Q82" s="129">
        <v>4</v>
      </c>
      <c r="R82" s="129">
        <v>1</v>
      </c>
      <c r="S82" s="129">
        <v>2</v>
      </c>
      <c r="T82" s="130">
        <v>1</v>
      </c>
      <c r="U82" s="114">
        <f>SUM(C82:T82)</f>
        <v>29</v>
      </c>
    </row>
    <row r="83" spans="1:21" ht="14.25" hidden="1" outlineLevel="1" thickBot="1" thickTop="1">
      <c r="A83" s="98"/>
      <c r="B83" s="107"/>
      <c r="C83" s="122">
        <v>1</v>
      </c>
      <c r="D83" s="123">
        <v>2</v>
      </c>
      <c r="E83" s="123">
        <v>2</v>
      </c>
      <c r="F83" s="123">
        <v>2</v>
      </c>
      <c r="G83" s="123">
        <v>1</v>
      </c>
      <c r="H83" s="123">
        <v>1</v>
      </c>
      <c r="I83" s="123">
        <v>2</v>
      </c>
      <c r="J83" s="123">
        <v>2</v>
      </c>
      <c r="K83" s="123">
        <v>1</v>
      </c>
      <c r="L83" s="123">
        <v>2</v>
      </c>
      <c r="M83" s="123">
        <v>2</v>
      </c>
      <c r="N83" s="123">
        <v>1</v>
      </c>
      <c r="O83" s="123">
        <v>2</v>
      </c>
      <c r="P83" s="123">
        <v>1</v>
      </c>
      <c r="Q83" s="123">
        <v>2</v>
      </c>
      <c r="R83" s="123">
        <v>2</v>
      </c>
      <c r="S83" s="123">
        <v>2</v>
      </c>
      <c r="T83" s="124">
        <v>1</v>
      </c>
      <c r="U83" s="114">
        <f>SUM(C83:T83)</f>
        <v>29</v>
      </c>
    </row>
    <row r="84" spans="1:21" ht="14.25" collapsed="1" thickBot="1" thickTop="1">
      <c r="A84" s="106" t="s">
        <v>20</v>
      </c>
      <c r="B84" s="107">
        <f>COUNT(C85:C90)</f>
        <v>6</v>
      </c>
      <c r="C84" s="108">
        <f aca="true" t="shared" si="9" ref="C84:U84">AVERAGE(C85:C90)</f>
        <v>1.3333333333333333</v>
      </c>
      <c r="D84" s="108">
        <f t="shared" si="9"/>
        <v>2.1666666666666665</v>
      </c>
      <c r="E84" s="108">
        <f t="shared" si="9"/>
        <v>1.5</v>
      </c>
      <c r="F84" s="108">
        <f t="shared" si="9"/>
        <v>1.6666666666666667</v>
      </c>
      <c r="G84" s="108">
        <f t="shared" si="9"/>
        <v>1.6666666666666667</v>
      </c>
      <c r="H84" s="108">
        <f t="shared" si="9"/>
        <v>1.5</v>
      </c>
      <c r="I84" s="108">
        <f t="shared" si="9"/>
        <v>1.5</v>
      </c>
      <c r="J84" s="108">
        <f t="shared" si="9"/>
        <v>1.3333333333333333</v>
      </c>
      <c r="K84" s="108">
        <f t="shared" si="9"/>
        <v>1</v>
      </c>
      <c r="L84" s="108">
        <f t="shared" si="9"/>
        <v>2.5</v>
      </c>
      <c r="M84" s="108">
        <f t="shared" si="9"/>
        <v>1.5</v>
      </c>
      <c r="N84" s="108">
        <f t="shared" si="9"/>
        <v>1.8333333333333333</v>
      </c>
      <c r="O84" s="108">
        <f t="shared" si="9"/>
        <v>1.6666666666666667</v>
      </c>
      <c r="P84" s="108">
        <f t="shared" si="9"/>
        <v>1.1666666666666667</v>
      </c>
      <c r="Q84" s="108">
        <f t="shared" si="9"/>
        <v>2.1666666666666665</v>
      </c>
      <c r="R84" s="108">
        <f t="shared" si="9"/>
        <v>1.3333333333333333</v>
      </c>
      <c r="S84" s="108">
        <f t="shared" si="9"/>
        <v>1.3333333333333333</v>
      </c>
      <c r="T84" s="108">
        <f t="shared" si="9"/>
        <v>2</v>
      </c>
      <c r="U84" s="109">
        <f t="shared" si="9"/>
        <v>29.166666666666668</v>
      </c>
    </row>
    <row r="85" spans="1:21" ht="14.25" hidden="1" outlineLevel="1" thickBot="1" thickTop="1">
      <c r="A85" s="98"/>
      <c r="B85" s="107"/>
      <c r="C85" s="128">
        <v>1</v>
      </c>
      <c r="D85" s="129">
        <v>2</v>
      </c>
      <c r="E85" s="129">
        <v>1</v>
      </c>
      <c r="F85" s="129">
        <v>2</v>
      </c>
      <c r="G85" s="129">
        <v>1</v>
      </c>
      <c r="H85" s="129">
        <v>2</v>
      </c>
      <c r="I85" s="129">
        <v>3</v>
      </c>
      <c r="J85" s="129">
        <v>2</v>
      </c>
      <c r="K85" s="129">
        <v>1</v>
      </c>
      <c r="L85" s="129">
        <v>2</v>
      </c>
      <c r="M85" s="129">
        <v>3</v>
      </c>
      <c r="N85" s="129">
        <v>1</v>
      </c>
      <c r="O85" s="129">
        <v>2</v>
      </c>
      <c r="P85" s="129">
        <v>1</v>
      </c>
      <c r="Q85" s="129">
        <v>2</v>
      </c>
      <c r="R85" s="129">
        <v>1</v>
      </c>
      <c r="S85" s="129">
        <v>2</v>
      </c>
      <c r="T85" s="130">
        <v>2</v>
      </c>
      <c r="U85" s="114">
        <f>SUM(C85:T85)</f>
        <v>31</v>
      </c>
    </row>
    <row r="86" spans="1:21" ht="14.25" hidden="1" outlineLevel="1" thickBot="1" thickTop="1">
      <c r="A86" s="98"/>
      <c r="B86" s="107"/>
      <c r="C86" s="122">
        <v>2</v>
      </c>
      <c r="D86" s="123">
        <v>2</v>
      </c>
      <c r="E86" s="123">
        <v>2</v>
      </c>
      <c r="F86" s="123">
        <v>1</v>
      </c>
      <c r="G86" s="123">
        <v>2</v>
      </c>
      <c r="H86" s="123">
        <v>2</v>
      </c>
      <c r="I86" s="123">
        <v>1</v>
      </c>
      <c r="J86" s="123">
        <v>1</v>
      </c>
      <c r="K86" s="123">
        <v>1</v>
      </c>
      <c r="L86" s="123">
        <v>4</v>
      </c>
      <c r="M86" s="123">
        <v>2</v>
      </c>
      <c r="N86" s="123">
        <v>1</v>
      </c>
      <c r="O86" s="123">
        <v>1</v>
      </c>
      <c r="P86" s="123">
        <v>1</v>
      </c>
      <c r="Q86" s="123">
        <v>1</v>
      </c>
      <c r="R86" s="123">
        <v>1</v>
      </c>
      <c r="S86" s="123">
        <v>2</v>
      </c>
      <c r="T86" s="124">
        <v>2</v>
      </c>
      <c r="U86" s="114">
        <f>SUM(C86:T86)</f>
        <v>29</v>
      </c>
    </row>
    <row r="87" spans="1:21" ht="14.25" hidden="1" outlineLevel="1" thickBot="1" thickTop="1">
      <c r="A87" s="98"/>
      <c r="B87" s="107"/>
      <c r="C87" s="122">
        <v>1</v>
      </c>
      <c r="D87" s="123">
        <v>2</v>
      </c>
      <c r="E87" s="123">
        <v>1</v>
      </c>
      <c r="F87" s="123">
        <v>2</v>
      </c>
      <c r="G87" s="123">
        <v>1</v>
      </c>
      <c r="H87" s="123">
        <v>2</v>
      </c>
      <c r="I87" s="123">
        <v>1</v>
      </c>
      <c r="J87" s="123">
        <v>1</v>
      </c>
      <c r="K87" s="123">
        <v>1</v>
      </c>
      <c r="L87" s="123">
        <v>2</v>
      </c>
      <c r="M87" s="123">
        <v>1</v>
      </c>
      <c r="N87" s="123">
        <v>1</v>
      </c>
      <c r="O87" s="123">
        <v>2</v>
      </c>
      <c r="P87" s="123">
        <v>1</v>
      </c>
      <c r="Q87" s="123">
        <v>2</v>
      </c>
      <c r="R87" s="123">
        <v>1</v>
      </c>
      <c r="S87" s="123">
        <v>1</v>
      </c>
      <c r="T87" s="124">
        <v>1</v>
      </c>
      <c r="U87" s="114">
        <f>SUM(C87:T87)</f>
        <v>24</v>
      </c>
    </row>
    <row r="88" spans="1:21" ht="14.25" hidden="1" outlineLevel="1" thickBot="1" thickTop="1">
      <c r="A88" s="98"/>
      <c r="B88" s="107"/>
      <c r="C88" s="122">
        <v>1</v>
      </c>
      <c r="D88" s="123">
        <v>2</v>
      </c>
      <c r="E88" s="123">
        <v>2</v>
      </c>
      <c r="F88" s="123">
        <v>2</v>
      </c>
      <c r="G88" s="123">
        <v>2</v>
      </c>
      <c r="H88" s="123">
        <v>1</v>
      </c>
      <c r="I88" s="123">
        <v>1</v>
      </c>
      <c r="J88" s="123">
        <v>1</v>
      </c>
      <c r="K88" s="123">
        <v>1</v>
      </c>
      <c r="L88" s="123">
        <v>2</v>
      </c>
      <c r="M88" s="123">
        <v>1</v>
      </c>
      <c r="N88" s="123">
        <v>4</v>
      </c>
      <c r="O88" s="123">
        <v>2</v>
      </c>
      <c r="P88" s="123">
        <v>1</v>
      </c>
      <c r="Q88" s="123">
        <v>2</v>
      </c>
      <c r="R88" s="123">
        <v>1</v>
      </c>
      <c r="S88" s="123">
        <v>1</v>
      </c>
      <c r="T88" s="124">
        <v>3</v>
      </c>
      <c r="U88" s="114">
        <f>SUM(C88:T88)</f>
        <v>30</v>
      </c>
    </row>
    <row r="89" spans="1:21" ht="14.25" hidden="1" outlineLevel="1" thickBot="1" thickTop="1">
      <c r="A89" s="98"/>
      <c r="B89" s="107"/>
      <c r="C89" s="122">
        <v>1</v>
      </c>
      <c r="D89" s="123">
        <v>3</v>
      </c>
      <c r="E89" s="123">
        <v>1</v>
      </c>
      <c r="F89" s="123">
        <v>2</v>
      </c>
      <c r="G89" s="123">
        <v>2</v>
      </c>
      <c r="H89" s="123">
        <v>1</v>
      </c>
      <c r="I89" s="123">
        <v>2</v>
      </c>
      <c r="J89" s="123">
        <v>2</v>
      </c>
      <c r="K89" s="123">
        <v>1</v>
      </c>
      <c r="L89" s="123">
        <v>3</v>
      </c>
      <c r="M89" s="123">
        <v>1</v>
      </c>
      <c r="N89" s="123">
        <v>2</v>
      </c>
      <c r="O89" s="123">
        <v>2</v>
      </c>
      <c r="P89" s="123">
        <v>1</v>
      </c>
      <c r="Q89" s="123">
        <v>4</v>
      </c>
      <c r="R89" s="123">
        <v>3</v>
      </c>
      <c r="S89" s="123">
        <v>1</v>
      </c>
      <c r="T89" s="124">
        <v>1</v>
      </c>
      <c r="U89" s="114">
        <f>SUM(C89:T89)</f>
        <v>33</v>
      </c>
    </row>
    <row r="90" spans="1:21" ht="14.25" hidden="1" outlineLevel="1" thickBot="1" thickTop="1">
      <c r="A90" s="98"/>
      <c r="B90" s="107"/>
      <c r="C90" s="122">
        <v>2</v>
      </c>
      <c r="D90" s="123">
        <v>2</v>
      </c>
      <c r="E90" s="123">
        <v>2</v>
      </c>
      <c r="F90" s="123">
        <v>1</v>
      </c>
      <c r="G90" s="123">
        <v>2</v>
      </c>
      <c r="H90" s="123">
        <v>1</v>
      </c>
      <c r="I90" s="123">
        <v>1</v>
      </c>
      <c r="J90" s="123">
        <v>1</v>
      </c>
      <c r="K90" s="123">
        <v>1</v>
      </c>
      <c r="L90" s="123">
        <v>2</v>
      </c>
      <c r="M90" s="123">
        <v>1</v>
      </c>
      <c r="N90" s="123">
        <v>2</v>
      </c>
      <c r="O90" s="123">
        <v>1</v>
      </c>
      <c r="P90" s="123">
        <v>2</v>
      </c>
      <c r="Q90" s="123">
        <v>2</v>
      </c>
      <c r="R90" s="123">
        <v>1</v>
      </c>
      <c r="S90" s="123">
        <v>1</v>
      </c>
      <c r="T90" s="124">
        <v>3</v>
      </c>
      <c r="U90" s="114">
        <f>SUM(C90:T90)</f>
        <v>28</v>
      </c>
    </row>
    <row r="91" spans="1:21" ht="14.25" collapsed="1" thickBot="1" thickTop="1">
      <c r="A91" s="106" t="s">
        <v>58</v>
      </c>
      <c r="B91" s="107">
        <f>COUNT(C92:C97)</f>
        <v>6</v>
      </c>
      <c r="C91" s="108">
        <f aca="true" t="shared" si="10" ref="C91:U91">AVERAGE(C92:C97)</f>
        <v>1.3333333333333333</v>
      </c>
      <c r="D91" s="108">
        <f t="shared" si="10"/>
        <v>2.1666666666666665</v>
      </c>
      <c r="E91" s="108">
        <f t="shared" si="10"/>
        <v>1.5</v>
      </c>
      <c r="F91" s="108">
        <f t="shared" si="10"/>
        <v>1.3333333333333333</v>
      </c>
      <c r="G91" s="108">
        <f t="shared" si="10"/>
        <v>2.1666666666666665</v>
      </c>
      <c r="H91" s="108">
        <f t="shared" si="10"/>
        <v>1.6666666666666667</v>
      </c>
      <c r="I91" s="108">
        <f t="shared" si="10"/>
        <v>1.8333333333333333</v>
      </c>
      <c r="J91" s="108">
        <f t="shared" si="10"/>
        <v>2.3333333333333335</v>
      </c>
      <c r="K91" s="108">
        <f t="shared" si="10"/>
        <v>1.1666666666666667</v>
      </c>
      <c r="L91" s="108">
        <f t="shared" si="10"/>
        <v>2</v>
      </c>
      <c r="M91" s="108">
        <f t="shared" si="10"/>
        <v>1.6666666666666667</v>
      </c>
      <c r="N91" s="108">
        <f t="shared" si="10"/>
        <v>1.5</v>
      </c>
      <c r="O91" s="108">
        <f t="shared" si="10"/>
        <v>2.1666666666666665</v>
      </c>
      <c r="P91" s="108">
        <f t="shared" si="10"/>
        <v>1.1666666666666667</v>
      </c>
      <c r="Q91" s="108">
        <f t="shared" si="10"/>
        <v>1.5</v>
      </c>
      <c r="R91" s="108">
        <f t="shared" si="10"/>
        <v>1.5</v>
      </c>
      <c r="S91" s="108">
        <f t="shared" si="10"/>
        <v>1.1666666666666667</v>
      </c>
      <c r="T91" s="108">
        <f t="shared" si="10"/>
        <v>1.3333333333333333</v>
      </c>
      <c r="U91" s="109">
        <f t="shared" si="10"/>
        <v>29.5</v>
      </c>
    </row>
    <row r="92" spans="1:21" ht="14.25" hidden="1" outlineLevel="1" thickBot="1" thickTop="1">
      <c r="A92" s="98"/>
      <c r="B92" s="107"/>
      <c r="C92" s="128">
        <v>2</v>
      </c>
      <c r="D92" s="129">
        <v>2</v>
      </c>
      <c r="E92" s="129">
        <v>1</v>
      </c>
      <c r="F92" s="129">
        <v>2</v>
      </c>
      <c r="G92" s="129">
        <v>1</v>
      </c>
      <c r="H92" s="129">
        <v>2</v>
      </c>
      <c r="I92" s="129">
        <v>1</v>
      </c>
      <c r="J92" s="129">
        <v>3</v>
      </c>
      <c r="K92" s="129">
        <v>1</v>
      </c>
      <c r="L92" s="129">
        <v>2</v>
      </c>
      <c r="M92" s="129">
        <v>1</v>
      </c>
      <c r="N92" s="129">
        <v>1</v>
      </c>
      <c r="O92" s="129">
        <v>2</v>
      </c>
      <c r="P92" s="129">
        <v>1</v>
      </c>
      <c r="Q92" s="129">
        <v>1</v>
      </c>
      <c r="R92" s="129">
        <v>1</v>
      </c>
      <c r="S92" s="129">
        <v>1</v>
      </c>
      <c r="T92" s="130">
        <v>2</v>
      </c>
      <c r="U92" s="114">
        <f>SUM(C92:T92)</f>
        <v>27</v>
      </c>
    </row>
    <row r="93" spans="1:21" ht="14.25" hidden="1" outlineLevel="1" thickBot="1" thickTop="1">
      <c r="A93" s="98"/>
      <c r="B93" s="107"/>
      <c r="C93" s="122">
        <v>1</v>
      </c>
      <c r="D93" s="123">
        <v>3</v>
      </c>
      <c r="E93" s="123">
        <v>1</v>
      </c>
      <c r="F93" s="123">
        <v>1</v>
      </c>
      <c r="G93" s="123">
        <v>2</v>
      </c>
      <c r="H93" s="123">
        <v>2</v>
      </c>
      <c r="I93" s="123">
        <v>4</v>
      </c>
      <c r="J93" s="123">
        <v>3</v>
      </c>
      <c r="K93" s="123">
        <v>1</v>
      </c>
      <c r="L93" s="123">
        <v>2</v>
      </c>
      <c r="M93" s="123">
        <v>2</v>
      </c>
      <c r="N93" s="123">
        <v>1</v>
      </c>
      <c r="O93" s="123">
        <v>1</v>
      </c>
      <c r="P93" s="123">
        <v>1</v>
      </c>
      <c r="Q93" s="123">
        <v>2</v>
      </c>
      <c r="R93" s="123">
        <v>3</v>
      </c>
      <c r="S93" s="123">
        <v>1</v>
      </c>
      <c r="T93" s="124">
        <v>1</v>
      </c>
      <c r="U93" s="114">
        <f>SUM(C93:T93)</f>
        <v>32</v>
      </c>
    </row>
    <row r="94" spans="1:21" ht="14.25" hidden="1" outlineLevel="1" thickBot="1" thickTop="1">
      <c r="A94" s="98"/>
      <c r="B94" s="107"/>
      <c r="C94" s="122">
        <v>1</v>
      </c>
      <c r="D94" s="123">
        <v>2</v>
      </c>
      <c r="E94" s="123">
        <v>2</v>
      </c>
      <c r="F94" s="123">
        <v>1</v>
      </c>
      <c r="G94" s="123">
        <v>3</v>
      </c>
      <c r="H94" s="123">
        <v>1</v>
      </c>
      <c r="I94" s="123">
        <v>1</v>
      </c>
      <c r="J94" s="123">
        <v>2</v>
      </c>
      <c r="K94" s="123">
        <v>1</v>
      </c>
      <c r="L94" s="123">
        <v>2</v>
      </c>
      <c r="M94" s="123">
        <v>1</v>
      </c>
      <c r="N94" s="123">
        <v>2</v>
      </c>
      <c r="O94" s="123">
        <v>3</v>
      </c>
      <c r="P94" s="123">
        <v>1</v>
      </c>
      <c r="Q94" s="123">
        <v>1</v>
      </c>
      <c r="R94" s="123">
        <v>2</v>
      </c>
      <c r="S94" s="123">
        <v>1</v>
      </c>
      <c r="T94" s="124">
        <v>2</v>
      </c>
      <c r="U94" s="114">
        <f>SUM(C94:T94)</f>
        <v>29</v>
      </c>
    </row>
    <row r="95" spans="1:21" ht="14.25" hidden="1" outlineLevel="1" thickBot="1" thickTop="1">
      <c r="A95" s="98"/>
      <c r="B95" s="107"/>
      <c r="C95" s="122">
        <v>1</v>
      </c>
      <c r="D95" s="123">
        <v>2</v>
      </c>
      <c r="E95" s="123">
        <v>2</v>
      </c>
      <c r="F95" s="123">
        <v>1</v>
      </c>
      <c r="G95" s="123">
        <v>1</v>
      </c>
      <c r="H95" s="123">
        <v>1</v>
      </c>
      <c r="I95" s="123">
        <v>2</v>
      </c>
      <c r="J95" s="123">
        <v>2</v>
      </c>
      <c r="K95" s="123">
        <v>1</v>
      </c>
      <c r="L95" s="123">
        <v>2</v>
      </c>
      <c r="M95" s="123">
        <v>3</v>
      </c>
      <c r="N95" s="123">
        <v>2</v>
      </c>
      <c r="O95" s="123">
        <v>2</v>
      </c>
      <c r="P95" s="123">
        <v>1</v>
      </c>
      <c r="Q95" s="123">
        <v>1</v>
      </c>
      <c r="R95" s="123">
        <v>1</v>
      </c>
      <c r="S95" s="123">
        <v>2</v>
      </c>
      <c r="T95" s="124">
        <v>1</v>
      </c>
      <c r="U95" s="114">
        <f>SUM(C95:T95)</f>
        <v>28</v>
      </c>
    </row>
    <row r="96" spans="1:21" ht="14.25" hidden="1" outlineLevel="1" thickBot="1" thickTop="1">
      <c r="A96" s="98"/>
      <c r="B96" s="107"/>
      <c r="C96" s="122">
        <v>2</v>
      </c>
      <c r="D96" s="123">
        <v>2</v>
      </c>
      <c r="E96" s="123">
        <v>1</v>
      </c>
      <c r="F96" s="123">
        <v>2</v>
      </c>
      <c r="G96" s="123">
        <v>5</v>
      </c>
      <c r="H96" s="123">
        <v>2</v>
      </c>
      <c r="I96" s="123">
        <v>2</v>
      </c>
      <c r="J96" s="123">
        <v>2</v>
      </c>
      <c r="K96" s="123">
        <v>2</v>
      </c>
      <c r="L96" s="123">
        <v>2</v>
      </c>
      <c r="M96" s="123">
        <v>1</v>
      </c>
      <c r="N96" s="123">
        <v>2</v>
      </c>
      <c r="O96" s="123">
        <v>2</v>
      </c>
      <c r="P96" s="123">
        <v>1</v>
      </c>
      <c r="Q96" s="123">
        <v>1</v>
      </c>
      <c r="R96" s="123">
        <v>1</v>
      </c>
      <c r="S96" s="123">
        <v>1</v>
      </c>
      <c r="T96" s="124">
        <v>1</v>
      </c>
      <c r="U96" s="114">
        <f>SUM(C96:T96)</f>
        <v>32</v>
      </c>
    </row>
    <row r="97" spans="1:21" ht="14.25" hidden="1" outlineLevel="1" thickBot="1" thickTop="1">
      <c r="A97" s="98"/>
      <c r="B97" s="107"/>
      <c r="C97" s="122">
        <v>1</v>
      </c>
      <c r="D97" s="123">
        <v>2</v>
      </c>
      <c r="E97" s="123">
        <v>2</v>
      </c>
      <c r="F97" s="123">
        <v>1</v>
      </c>
      <c r="G97" s="123">
        <v>1</v>
      </c>
      <c r="H97" s="123">
        <v>2</v>
      </c>
      <c r="I97" s="123">
        <v>1</v>
      </c>
      <c r="J97" s="123">
        <v>2</v>
      </c>
      <c r="K97" s="123">
        <v>1</v>
      </c>
      <c r="L97" s="123">
        <v>2</v>
      </c>
      <c r="M97" s="123">
        <v>2</v>
      </c>
      <c r="N97" s="123">
        <v>1</v>
      </c>
      <c r="O97" s="123">
        <v>3</v>
      </c>
      <c r="P97" s="123">
        <v>2</v>
      </c>
      <c r="Q97" s="123">
        <v>3</v>
      </c>
      <c r="R97" s="123">
        <v>1</v>
      </c>
      <c r="S97" s="123">
        <v>1</v>
      </c>
      <c r="T97" s="124">
        <v>1</v>
      </c>
      <c r="U97" s="114">
        <f>SUM(C97:T97)</f>
        <v>29</v>
      </c>
    </row>
    <row r="98" spans="1:21" ht="14.25" collapsed="1" thickBot="1" thickTop="1">
      <c r="A98" s="106" t="s">
        <v>45</v>
      </c>
      <c r="B98" s="107">
        <f>COUNT(C99:C103)</f>
        <v>5</v>
      </c>
      <c r="C98" s="108">
        <f aca="true" t="shared" si="11" ref="C98:U98">AVERAGE(C99:C103)</f>
        <v>1.6</v>
      </c>
      <c r="D98" s="108">
        <f t="shared" si="11"/>
        <v>1.8</v>
      </c>
      <c r="E98" s="108">
        <f t="shared" si="11"/>
        <v>1.8</v>
      </c>
      <c r="F98" s="108">
        <f t="shared" si="11"/>
        <v>1.2</v>
      </c>
      <c r="G98" s="108">
        <f t="shared" si="11"/>
        <v>1.8</v>
      </c>
      <c r="H98" s="108">
        <f t="shared" si="11"/>
        <v>1.8</v>
      </c>
      <c r="I98" s="108">
        <f t="shared" si="11"/>
        <v>1.6</v>
      </c>
      <c r="J98" s="108">
        <f t="shared" si="11"/>
        <v>1.8</v>
      </c>
      <c r="K98" s="108">
        <f t="shared" si="11"/>
        <v>1</v>
      </c>
      <c r="L98" s="108">
        <f t="shared" si="11"/>
        <v>1.8</v>
      </c>
      <c r="M98" s="108">
        <f t="shared" si="11"/>
        <v>1.4</v>
      </c>
      <c r="N98" s="108">
        <f t="shared" si="11"/>
        <v>2.6</v>
      </c>
      <c r="O98" s="108">
        <f t="shared" si="11"/>
        <v>1.4</v>
      </c>
      <c r="P98" s="108">
        <f t="shared" si="11"/>
        <v>1</v>
      </c>
      <c r="Q98" s="108">
        <f t="shared" si="11"/>
        <v>1.8</v>
      </c>
      <c r="R98" s="108">
        <f t="shared" si="11"/>
        <v>2.4</v>
      </c>
      <c r="S98" s="108">
        <f t="shared" si="11"/>
        <v>1</v>
      </c>
      <c r="T98" s="108">
        <f t="shared" si="11"/>
        <v>1.8</v>
      </c>
      <c r="U98" s="109">
        <f t="shared" si="11"/>
        <v>29.6</v>
      </c>
    </row>
    <row r="99" spans="1:21" ht="14.25" hidden="1" outlineLevel="1" thickBot="1" thickTop="1">
      <c r="A99" s="98"/>
      <c r="B99" s="107"/>
      <c r="C99" s="128">
        <v>2</v>
      </c>
      <c r="D99" s="129">
        <v>2</v>
      </c>
      <c r="E99" s="129">
        <v>1</v>
      </c>
      <c r="F99" s="129">
        <v>1</v>
      </c>
      <c r="G99" s="129">
        <v>1</v>
      </c>
      <c r="H99" s="129">
        <v>2</v>
      </c>
      <c r="I99" s="129">
        <v>3</v>
      </c>
      <c r="J99" s="129">
        <v>1</v>
      </c>
      <c r="K99" s="129">
        <v>1</v>
      </c>
      <c r="L99" s="129">
        <v>2</v>
      </c>
      <c r="M99" s="129">
        <v>1</v>
      </c>
      <c r="N99" s="129">
        <v>2</v>
      </c>
      <c r="O99" s="129">
        <v>1</v>
      </c>
      <c r="P99" s="129">
        <v>1</v>
      </c>
      <c r="Q99" s="129">
        <v>2</v>
      </c>
      <c r="R99" s="129">
        <v>1</v>
      </c>
      <c r="S99" s="129">
        <v>1</v>
      </c>
      <c r="T99" s="130">
        <v>1</v>
      </c>
      <c r="U99" s="114">
        <f>SUM(C99:T99)</f>
        <v>26</v>
      </c>
    </row>
    <row r="100" spans="1:21" ht="14.25" hidden="1" outlineLevel="1" thickBot="1" thickTop="1">
      <c r="A100" s="98"/>
      <c r="B100" s="107"/>
      <c r="C100" s="122">
        <v>2</v>
      </c>
      <c r="D100" s="123">
        <v>2</v>
      </c>
      <c r="E100" s="123">
        <v>2</v>
      </c>
      <c r="F100" s="123">
        <v>1</v>
      </c>
      <c r="G100" s="123">
        <v>2</v>
      </c>
      <c r="H100" s="123">
        <v>2</v>
      </c>
      <c r="I100" s="123">
        <v>2</v>
      </c>
      <c r="J100" s="123">
        <v>2</v>
      </c>
      <c r="K100" s="123">
        <v>1</v>
      </c>
      <c r="L100" s="123">
        <v>2</v>
      </c>
      <c r="M100" s="123">
        <v>2</v>
      </c>
      <c r="N100" s="123">
        <v>2</v>
      </c>
      <c r="O100" s="123">
        <v>2</v>
      </c>
      <c r="P100" s="123">
        <v>1</v>
      </c>
      <c r="Q100" s="123">
        <v>2</v>
      </c>
      <c r="R100" s="123">
        <v>2</v>
      </c>
      <c r="S100" s="123">
        <v>1</v>
      </c>
      <c r="T100" s="124">
        <v>4</v>
      </c>
      <c r="U100" s="114">
        <f>SUM(C100:T100)</f>
        <v>34</v>
      </c>
    </row>
    <row r="101" spans="1:21" ht="14.25" hidden="1" outlineLevel="1" thickBot="1" thickTop="1">
      <c r="A101" s="98"/>
      <c r="B101" s="107"/>
      <c r="C101" s="122">
        <v>1</v>
      </c>
      <c r="D101" s="123">
        <v>1</v>
      </c>
      <c r="E101" s="123">
        <v>2</v>
      </c>
      <c r="F101" s="123">
        <v>1</v>
      </c>
      <c r="G101" s="123">
        <v>2</v>
      </c>
      <c r="H101" s="123">
        <v>1</v>
      </c>
      <c r="I101" s="123">
        <v>1</v>
      </c>
      <c r="J101" s="123">
        <v>1</v>
      </c>
      <c r="K101" s="123">
        <v>1</v>
      </c>
      <c r="L101" s="123">
        <v>2</v>
      </c>
      <c r="M101" s="123">
        <v>1</v>
      </c>
      <c r="N101" s="123">
        <v>5</v>
      </c>
      <c r="O101" s="123">
        <v>1</v>
      </c>
      <c r="P101" s="123">
        <v>1</v>
      </c>
      <c r="Q101" s="123">
        <v>2</v>
      </c>
      <c r="R101" s="123">
        <v>1</v>
      </c>
      <c r="S101" s="123">
        <v>1</v>
      </c>
      <c r="T101" s="124">
        <v>1</v>
      </c>
      <c r="U101" s="114">
        <f>SUM(C101:T101)</f>
        <v>26</v>
      </c>
    </row>
    <row r="102" spans="1:21" ht="14.25" hidden="1" outlineLevel="1" thickBot="1" thickTop="1">
      <c r="A102" s="98"/>
      <c r="B102" s="107"/>
      <c r="C102" s="122">
        <v>1</v>
      </c>
      <c r="D102" s="123">
        <v>2</v>
      </c>
      <c r="E102" s="123">
        <v>2</v>
      </c>
      <c r="F102" s="123">
        <v>2</v>
      </c>
      <c r="G102" s="123">
        <v>1</v>
      </c>
      <c r="H102" s="123">
        <v>2</v>
      </c>
      <c r="I102" s="123">
        <v>1</v>
      </c>
      <c r="J102" s="123">
        <v>3</v>
      </c>
      <c r="K102" s="123">
        <v>1</v>
      </c>
      <c r="L102" s="123">
        <v>1</v>
      </c>
      <c r="M102" s="123">
        <v>2</v>
      </c>
      <c r="N102" s="123">
        <v>2</v>
      </c>
      <c r="O102" s="123">
        <v>1</v>
      </c>
      <c r="P102" s="123">
        <v>1</v>
      </c>
      <c r="Q102" s="123">
        <v>2</v>
      </c>
      <c r="R102" s="123">
        <v>4</v>
      </c>
      <c r="S102" s="123">
        <v>1</v>
      </c>
      <c r="T102" s="124">
        <v>2</v>
      </c>
      <c r="U102" s="114">
        <f>SUM(C102:T102)</f>
        <v>31</v>
      </c>
    </row>
    <row r="103" spans="1:21" ht="14.25" hidden="1" outlineLevel="1" thickBot="1" thickTop="1">
      <c r="A103" s="98"/>
      <c r="B103" s="107"/>
      <c r="C103" s="122">
        <v>2</v>
      </c>
      <c r="D103" s="123">
        <v>2</v>
      </c>
      <c r="E103" s="123">
        <v>2</v>
      </c>
      <c r="F103" s="123">
        <v>1</v>
      </c>
      <c r="G103" s="123">
        <v>3</v>
      </c>
      <c r="H103" s="123">
        <v>2</v>
      </c>
      <c r="I103" s="123">
        <v>1</v>
      </c>
      <c r="J103" s="123">
        <v>2</v>
      </c>
      <c r="K103" s="123">
        <v>1</v>
      </c>
      <c r="L103" s="123">
        <v>2</v>
      </c>
      <c r="M103" s="123">
        <v>1</v>
      </c>
      <c r="N103" s="123">
        <v>2</v>
      </c>
      <c r="O103" s="123">
        <v>2</v>
      </c>
      <c r="P103" s="123">
        <v>1</v>
      </c>
      <c r="Q103" s="123">
        <v>1</v>
      </c>
      <c r="R103" s="123">
        <v>4</v>
      </c>
      <c r="S103" s="123">
        <v>1</v>
      </c>
      <c r="T103" s="124">
        <v>1</v>
      </c>
      <c r="U103" s="114">
        <f>SUM(C103:T103)</f>
        <v>31</v>
      </c>
    </row>
    <row r="104" spans="1:21" ht="14.25" collapsed="1" thickBot="1" thickTop="1">
      <c r="A104" s="106" t="s">
        <v>59</v>
      </c>
      <c r="B104" s="107">
        <f>COUNT(C105:C109)</f>
        <v>5</v>
      </c>
      <c r="C104" s="108">
        <f aca="true" t="shared" si="12" ref="C104:U104">AVERAGE(C105:C109)</f>
        <v>1.4</v>
      </c>
      <c r="D104" s="108">
        <f t="shared" si="12"/>
        <v>2</v>
      </c>
      <c r="E104" s="108">
        <f t="shared" si="12"/>
        <v>1.6</v>
      </c>
      <c r="F104" s="108">
        <f t="shared" si="12"/>
        <v>2</v>
      </c>
      <c r="G104" s="108">
        <f t="shared" si="12"/>
        <v>2.2</v>
      </c>
      <c r="H104" s="108">
        <f t="shared" si="12"/>
        <v>2</v>
      </c>
      <c r="I104" s="108">
        <f t="shared" si="12"/>
        <v>2.4</v>
      </c>
      <c r="J104" s="108">
        <f t="shared" si="12"/>
        <v>1.2</v>
      </c>
      <c r="K104" s="108">
        <f t="shared" si="12"/>
        <v>1</v>
      </c>
      <c r="L104" s="108">
        <f t="shared" si="12"/>
        <v>2</v>
      </c>
      <c r="M104" s="108">
        <f t="shared" si="12"/>
        <v>1.2</v>
      </c>
      <c r="N104" s="108">
        <f t="shared" si="12"/>
        <v>1.6</v>
      </c>
      <c r="O104" s="108">
        <f t="shared" si="12"/>
        <v>1.6</v>
      </c>
      <c r="P104" s="108">
        <f t="shared" si="12"/>
        <v>1</v>
      </c>
      <c r="Q104" s="108">
        <f t="shared" si="12"/>
        <v>2</v>
      </c>
      <c r="R104" s="108">
        <f t="shared" si="12"/>
        <v>1.6</v>
      </c>
      <c r="S104" s="108">
        <f t="shared" si="12"/>
        <v>1.4</v>
      </c>
      <c r="T104" s="108">
        <f t="shared" si="12"/>
        <v>1.6</v>
      </c>
      <c r="U104" s="109">
        <f t="shared" si="12"/>
        <v>29.8</v>
      </c>
    </row>
    <row r="105" spans="1:21" ht="14.25" hidden="1" outlineLevel="1" thickBot="1" thickTop="1">
      <c r="A105" s="98"/>
      <c r="B105" s="107"/>
      <c r="C105" s="128">
        <v>1</v>
      </c>
      <c r="D105" s="129">
        <v>2</v>
      </c>
      <c r="E105" s="129">
        <v>1</v>
      </c>
      <c r="F105" s="129">
        <v>2</v>
      </c>
      <c r="G105" s="129">
        <v>2</v>
      </c>
      <c r="H105" s="129">
        <v>2</v>
      </c>
      <c r="I105" s="129">
        <v>2</v>
      </c>
      <c r="J105" s="129">
        <v>2</v>
      </c>
      <c r="K105" s="129">
        <v>1</v>
      </c>
      <c r="L105" s="129">
        <v>2</v>
      </c>
      <c r="M105" s="129">
        <v>2</v>
      </c>
      <c r="N105" s="129">
        <v>1</v>
      </c>
      <c r="O105" s="129">
        <v>2</v>
      </c>
      <c r="P105" s="129">
        <v>1</v>
      </c>
      <c r="Q105" s="129">
        <v>2</v>
      </c>
      <c r="R105" s="129">
        <v>1</v>
      </c>
      <c r="S105" s="129">
        <v>2</v>
      </c>
      <c r="T105" s="130">
        <v>1</v>
      </c>
      <c r="U105" s="114">
        <f>SUM(C105:T105)</f>
        <v>29</v>
      </c>
    </row>
    <row r="106" spans="1:21" ht="14.25" hidden="1" outlineLevel="1" thickBot="1" thickTop="1">
      <c r="A106" s="98"/>
      <c r="B106" s="107"/>
      <c r="C106" s="122">
        <v>2</v>
      </c>
      <c r="D106" s="123">
        <v>2</v>
      </c>
      <c r="E106" s="123">
        <v>2</v>
      </c>
      <c r="F106" s="123">
        <v>2</v>
      </c>
      <c r="G106" s="123">
        <v>1</v>
      </c>
      <c r="H106" s="123">
        <v>2</v>
      </c>
      <c r="I106" s="123">
        <v>1</v>
      </c>
      <c r="J106" s="123">
        <v>1</v>
      </c>
      <c r="K106" s="123">
        <v>1</v>
      </c>
      <c r="L106" s="123">
        <v>2</v>
      </c>
      <c r="M106" s="123">
        <v>1</v>
      </c>
      <c r="N106" s="123">
        <v>2</v>
      </c>
      <c r="O106" s="123">
        <v>2</v>
      </c>
      <c r="P106" s="123">
        <v>1</v>
      </c>
      <c r="Q106" s="123">
        <v>2</v>
      </c>
      <c r="R106" s="123">
        <v>1</v>
      </c>
      <c r="S106" s="123">
        <v>1</v>
      </c>
      <c r="T106" s="124">
        <v>2</v>
      </c>
      <c r="U106" s="114">
        <f>SUM(C106:T106)</f>
        <v>28</v>
      </c>
    </row>
    <row r="107" spans="1:21" ht="14.25" hidden="1" outlineLevel="1" thickBot="1" thickTop="1">
      <c r="A107" s="98"/>
      <c r="B107" s="107"/>
      <c r="C107" s="122">
        <v>1</v>
      </c>
      <c r="D107" s="123">
        <v>2</v>
      </c>
      <c r="E107" s="123">
        <v>2</v>
      </c>
      <c r="F107" s="123">
        <v>2</v>
      </c>
      <c r="G107" s="123">
        <v>3</v>
      </c>
      <c r="H107" s="123">
        <v>2</v>
      </c>
      <c r="I107" s="123">
        <v>1</v>
      </c>
      <c r="J107" s="123">
        <v>1</v>
      </c>
      <c r="K107" s="123">
        <v>1</v>
      </c>
      <c r="L107" s="123">
        <v>2</v>
      </c>
      <c r="M107" s="123">
        <v>1</v>
      </c>
      <c r="N107" s="123">
        <v>2</v>
      </c>
      <c r="O107" s="123">
        <v>2</v>
      </c>
      <c r="P107" s="123">
        <v>1</v>
      </c>
      <c r="Q107" s="123">
        <v>1</v>
      </c>
      <c r="R107" s="123">
        <v>1</v>
      </c>
      <c r="S107" s="123">
        <v>1</v>
      </c>
      <c r="T107" s="124">
        <v>2</v>
      </c>
      <c r="U107" s="114">
        <f>SUM(C107:T107)</f>
        <v>28</v>
      </c>
    </row>
    <row r="108" spans="1:21" ht="14.25" hidden="1" outlineLevel="1" thickBot="1" thickTop="1">
      <c r="A108" s="98"/>
      <c r="B108" s="107"/>
      <c r="C108" s="122">
        <v>1</v>
      </c>
      <c r="D108" s="123">
        <v>2</v>
      </c>
      <c r="E108" s="123">
        <v>1</v>
      </c>
      <c r="F108" s="123">
        <v>1</v>
      </c>
      <c r="G108" s="123">
        <v>3</v>
      </c>
      <c r="H108" s="123">
        <v>2</v>
      </c>
      <c r="I108" s="123">
        <v>1</v>
      </c>
      <c r="J108" s="123">
        <v>1</v>
      </c>
      <c r="K108" s="123">
        <v>1</v>
      </c>
      <c r="L108" s="123">
        <v>2</v>
      </c>
      <c r="M108" s="123">
        <v>1</v>
      </c>
      <c r="N108" s="123">
        <v>1</v>
      </c>
      <c r="O108" s="123">
        <v>1</v>
      </c>
      <c r="P108" s="123">
        <v>1</v>
      </c>
      <c r="Q108" s="123">
        <v>3</v>
      </c>
      <c r="R108" s="123">
        <v>1</v>
      </c>
      <c r="S108" s="123">
        <v>2</v>
      </c>
      <c r="T108" s="124">
        <v>2</v>
      </c>
      <c r="U108" s="114">
        <f>SUM(C108:T108)</f>
        <v>27</v>
      </c>
    </row>
    <row r="109" spans="1:21" ht="14.25" hidden="1" outlineLevel="1" thickBot="1" thickTop="1">
      <c r="A109" s="98"/>
      <c r="B109" s="107"/>
      <c r="C109" s="122">
        <v>2</v>
      </c>
      <c r="D109" s="123">
        <v>2</v>
      </c>
      <c r="E109" s="123">
        <v>2</v>
      </c>
      <c r="F109" s="123">
        <v>3</v>
      </c>
      <c r="G109" s="123">
        <v>2</v>
      </c>
      <c r="H109" s="123">
        <v>2</v>
      </c>
      <c r="I109" s="123">
        <v>7</v>
      </c>
      <c r="J109" s="123">
        <v>1</v>
      </c>
      <c r="K109" s="123">
        <v>1</v>
      </c>
      <c r="L109" s="123">
        <v>2</v>
      </c>
      <c r="M109" s="123">
        <v>1</v>
      </c>
      <c r="N109" s="123">
        <v>2</v>
      </c>
      <c r="O109" s="123">
        <v>1</v>
      </c>
      <c r="P109" s="123">
        <v>1</v>
      </c>
      <c r="Q109" s="123">
        <v>2</v>
      </c>
      <c r="R109" s="123">
        <v>4</v>
      </c>
      <c r="S109" s="123">
        <v>1</v>
      </c>
      <c r="T109" s="124">
        <v>1</v>
      </c>
      <c r="U109" s="114">
        <f>SUM(C109:T109)</f>
        <v>37</v>
      </c>
    </row>
    <row r="110" spans="1:21" ht="14.25" collapsed="1" thickBot="1" thickTop="1">
      <c r="A110" s="106" t="s">
        <v>60</v>
      </c>
      <c r="B110" s="107">
        <f>COUNT(C111:C111)</f>
        <v>1</v>
      </c>
      <c r="C110" s="108">
        <f>AVERAGE(C111:C111)</f>
        <v>1</v>
      </c>
      <c r="D110" s="108">
        <f>AVERAGE(D111:D111)</f>
        <v>2</v>
      </c>
      <c r="E110" s="108">
        <f>AVERAGE(E111:E111)</f>
        <v>2</v>
      </c>
      <c r="F110" s="108">
        <f>AVERAGE(F111:F111)</f>
        <v>1</v>
      </c>
      <c r="G110" s="108">
        <f>AVERAGE(G111:G111)</f>
        <v>1</v>
      </c>
      <c r="H110" s="108">
        <f>AVERAGE(H111:H111)</f>
        <v>2</v>
      </c>
      <c r="I110" s="108">
        <f>AVERAGE(I111:I111)</f>
        <v>1</v>
      </c>
      <c r="J110" s="108">
        <f>AVERAGE(J111:J111)</f>
        <v>3</v>
      </c>
      <c r="K110" s="108">
        <f>AVERAGE(K111:K111)</f>
        <v>1</v>
      </c>
      <c r="L110" s="108">
        <f>AVERAGE(L111:L111)</f>
        <v>2</v>
      </c>
      <c r="M110" s="108">
        <f>AVERAGE(M111:M111)</f>
        <v>1</v>
      </c>
      <c r="N110" s="108">
        <f>AVERAGE(N111:N111)</f>
        <v>1</v>
      </c>
      <c r="O110" s="108">
        <f>AVERAGE(O111:O111)</f>
        <v>1</v>
      </c>
      <c r="P110" s="108">
        <f>AVERAGE(P111:P111)</f>
        <v>2</v>
      </c>
      <c r="Q110" s="108">
        <f>AVERAGE(Q111:Q111)</f>
        <v>5</v>
      </c>
      <c r="R110" s="108">
        <f>AVERAGE(R111:R111)</f>
        <v>2</v>
      </c>
      <c r="S110" s="108">
        <f>AVERAGE(S111:S111)</f>
        <v>1</v>
      </c>
      <c r="T110" s="108">
        <f>AVERAGE(T111:T111)</f>
        <v>1</v>
      </c>
      <c r="U110" s="109">
        <f>AVERAGE(U111:U111)</f>
        <v>30</v>
      </c>
    </row>
    <row r="111" spans="1:21" ht="14.25" hidden="1" outlineLevel="1" thickBot="1" thickTop="1">
      <c r="A111" s="98"/>
      <c r="B111" s="107"/>
      <c r="C111" s="122">
        <v>1</v>
      </c>
      <c r="D111" s="123">
        <v>2</v>
      </c>
      <c r="E111" s="123">
        <v>2</v>
      </c>
      <c r="F111" s="123">
        <v>1</v>
      </c>
      <c r="G111" s="123">
        <v>1</v>
      </c>
      <c r="H111" s="123">
        <v>2</v>
      </c>
      <c r="I111" s="123">
        <v>1</v>
      </c>
      <c r="J111" s="123">
        <v>3</v>
      </c>
      <c r="K111" s="123">
        <v>1</v>
      </c>
      <c r="L111" s="123">
        <v>2</v>
      </c>
      <c r="M111" s="123">
        <v>1</v>
      </c>
      <c r="N111" s="123">
        <v>1</v>
      </c>
      <c r="O111" s="123">
        <v>1</v>
      </c>
      <c r="P111" s="123">
        <v>2</v>
      </c>
      <c r="Q111" s="123">
        <v>5</v>
      </c>
      <c r="R111" s="123">
        <v>2</v>
      </c>
      <c r="S111" s="123">
        <v>1</v>
      </c>
      <c r="T111" s="124">
        <v>1</v>
      </c>
      <c r="U111" s="114">
        <f>SUM(C111:T111)</f>
        <v>30</v>
      </c>
    </row>
    <row r="112" spans="1:21" ht="14.25" collapsed="1" thickBot="1" thickTop="1">
      <c r="A112" s="106" t="s">
        <v>43</v>
      </c>
      <c r="B112" s="107">
        <f>COUNT(C113:C115)</f>
        <v>3</v>
      </c>
      <c r="C112" s="108">
        <f>AVERAGE(C113:C115)</f>
        <v>1.3333333333333333</v>
      </c>
      <c r="D112" s="108">
        <f>AVERAGE(D113:D115)</f>
        <v>1.6666666666666667</v>
      </c>
      <c r="E112" s="108">
        <f>AVERAGE(E113:E115)</f>
        <v>1.3333333333333333</v>
      </c>
      <c r="F112" s="108">
        <f>AVERAGE(F113:F115)</f>
        <v>1.3333333333333333</v>
      </c>
      <c r="G112" s="108">
        <f>AVERAGE(G113:G115)</f>
        <v>1.6666666666666667</v>
      </c>
      <c r="H112" s="108">
        <f>AVERAGE(H113:H115)</f>
        <v>1.6666666666666667</v>
      </c>
      <c r="I112" s="108">
        <f>AVERAGE(I113:I115)</f>
        <v>1.3333333333333333</v>
      </c>
      <c r="J112" s="108">
        <f>AVERAGE(J113:J115)</f>
        <v>2</v>
      </c>
      <c r="K112" s="108">
        <f>AVERAGE(K113:K115)</f>
        <v>1</v>
      </c>
      <c r="L112" s="108">
        <f>AVERAGE(L113:L115)</f>
        <v>2.3333333333333335</v>
      </c>
      <c r="M112" s="108">
        <f>AVERAGE(M113:M115)</f>
        <v>1</v>
      </c>
      <c r="N112" s="108">
        <f>AVERAGE(N113:N115)</f>
        <v>2</v>
      </c>
      <c r="O112" s="108">
        <f>AVERAGE(O113:O115)</f>
        <v>2.3333333333333335</v>
      </c>
      <c r="P112" s="108">
        <f>AVERAGE(P113:P115)</f>
        <v>1</v>
      </c>
      <c r="Q112" s="108">
        <f>AVERAGE(Q113:Q115)</f>
        <v>2.3333333333333335</v>
      </c>
      <c r="R112" s="108">
        <f>AVERAGE(R113:R115)</f>
        <v>2.3333333333333335</v>
      </c>
      <c r="S112" s="108">
        <f>AVERAGE(S113:S115)</f>
        <v>1.3333333333333333</v>
      </c>
      <c r="T112" s="108">
        <f>AVERAGE(T113:T115)</f>
        <v>2.3333333333333335</v>
      </c>
      <c r="U112" s="109">
        <f>AVERAGE(U113:U115)</f>
        <v>30.333333333333332</v>
      </c>
    </row>
    <row r="113" spans="1:21" ht="14.25" hidden="1" outlineLevel="1" thickBot="1" thickTop="1">
      <c r="A113" s="98"/>
      <c r="B113" s="107"/>
      <c r="C113" s="128">
        <v>1</v>
      </c>
      <c r="D113" s="129">
        <v>2</v>
      </c>
      <c r="E113" s="129">
        <v>1</v>
      </c>
      <c r="F113" s="129">
        <v>2</v>
      </c>
      <c r="G113" s="129">
        <v>3</v>
      </c>
      <c r="H113" s="129">
        <v>1</v>
      </c>
      <c r="I113" s="129">
        <v>1</v>
      </c>
      <c r="J113" s="129">
        <v>3</v>
      </c>
      <c r="K113" s="129">
        <v>1</v>
      </c>
      <c r="L113" s="129">
        <v>3</v>
      </c>
      <c r="M113" s="129">
        <v>1</v>
      </c>
      <c r="N113" s="129">
        <v>3</v>
      </c>
      <c r="O113" s="129">
        <v>1</v>
      </c>
      <c r="P113" s="129">
        <v>1</v>
      </c>
      <c r="Q113" s="129">
        <v>3</v>
      </c>
      <c r="R113" s="129">
        <v>4</v>
      </c>
      <c r="S113" s="129">
        <v>2</v>
      </c>
      <c r="T113" s="130">
        <v>3</v>
      </c>
      <c r="U113" s="114">
        <f>SUM(C113:T113)</f>
        <v>36</v>
      </c>
    </row>
    <row r="114" spans="1:21" ht="14.25" hidden="1" outlineLevel="1" thickBot="1" thickTop="1">
      <c r="A114" s="98"/>
      <c r="B114" s="107"/>
      <c r="C114" s="122">
        <v>2</v>
      </c>
      <c r="D114" s="123">
        <v>2</v>
      </c>
      <c r="E114" s="123">
        <v>1</v>
      </c>
      <c r="F114" s="123">
        <v>1</v>
      </c>
      <c r="G114" s="123">
        <v>1</v>
      </c>
      <c r="H114" s="123">
        <v>2</v>
      </c>
      <c r="I114" s="123">
        <v>1</v>
      </c>
      <c r="J114" s="123">
        <v>2</v>
      </c>
      <c r="K114" s="123">
        <v>1</v>
      </c>
      <c r="L114" s="123">
        <v>2</v>
      </c>
      <c r="M114" s="123">
        <v>1</v>
      </c>
      <c r="N114" s="123">
        <v>1</v>
      </c>
      <c r="O114" s="123">
        <v>4</v>
      </c>
      <c r="P114" s="123">
        <v>1</v>
      </c>
      <c r="Q114" s="123">
        <v>2</v>
      </c>
      <c r="R114" s="123">
        <v>1</v>
      </c>
      <c r="S114" s="123">
        <v>1</v>
      </c>
      <c r="T114" s="124">
        <v>2</v>
      </c>
      <c r="U114" s="114">
        <f>SUM(C114:T114)</f>
        <v>28</v>
      </c>
    </row>
    <row r="115" spans="1:21" ht="14.25" hidden="1" outlineLevel="1" thickBot="1" thickTop="1">
      <c r="A115" s="98"/>
      <c r="B115" s="107"/>
      <c r="C115" s="122">
        <v>1</v>
      </c>
      <c r="D115" s="123">
        <v>1</v>
      </c>
      <c r="E115" s="123">
        <v>2</v>
      </c>
      <c r="F115" s="123">
        <v>1</v>
      </c>
      <c r="G115" s="123">
        <v>1</v>
      </c>
      <c r="H115" s="123">
        <v>2</v>
      </c>
      <c r="I115" s="123">
        <v>2</v>
      </c>
      <c r="J115" s="123">
        <v>1</v>
      </c>
      <c r="K115" s="123">
        <v>1</v>
      </c>
      <c r="L115" s="123">
        <v>2</v>
      </c>
      <c r="M115" s="123">
        <v>1</v>
      </c>
      <c r="N115" s="123">
        <v>2</v>
      </c>
      <c r="O115" s="123">
        <v>2</v>
      </c>
      <c r="P115" s="123">
        <v>1</v>
      </c>
      <c r="Q115" s="123">
        <v>2</v>
      </c>
      <c r="R115" s="123">
        <v>2</v>
      </c>
      <c r="S115" s="123">
        <v>1</v>
      </c>
      <c r="T115" s="124">
        <v>2</v>
      </c>
      <c r="U115" s="114">
        <f>SUM(C115:T115)</f>
        <v>27</v>
      </c>
    </row>
    <row r="116" spans="1:21" ht="14.25" collapsed="1" thickBot="1" thickTop="1">
      <c r="A116" s="106" t="s">
        <v>36</v>
      </c>
      <c r="B116" s="107">
        <f>COUNT(C117:C119)</f>
        <v>3</v>
      </c>
      <c r="C116" s="108">
        <f>AVERAGE(C117:C119)</f>
        <v>1</v>
      </c>
      <c r="D116" s="108">
        <f>AVERAGE(D117:D119)</f>
        <v>2</v>
      </c>
      <c r="E116" s="108">
        <f>AVERAGE(E117:E119)</f>
        <v>1.6666666666666667</v>
      </c>
      <c r="F116" s="108">
        <f>AVERAGE(F117:F119)</f>
        <v>1.6666666666666667</v>
      </c>
      <c r="G116" s="108">
        <f>AVERAGE(G117:G119)</f>
        <v>2.3333333333333335</v>
      </c>
      <c r="H116" s="108">
        <f>AVERAGE(H117:H119)</f>
        <v>1.3333333333333333</v>
      </c>
      <c r="I116" s="108">
        <f>AVERAGE(I117:I119)</f>
        <v>1.6666666666666667</v>
      </c>
      <c r="J116" s="108">
        <f>AVERAGE(J117:J119)</f>
        <v>2.6666666666666665</v>
      </c>
      <c r="K116" s="108">
        <f>AVERAGE(K117:K119)</f>
        <v>1</v>
      </c>
      <c r="L116" s="108">
        <f>AVERAGE(L117:L119)</f>
        <v>2</v>
      </c>
      <c r="M116" s="108">
        <f>AVERAGE(M117:M119)</f>
        <v>1.3333333333333333</v>
      </c>
      <c r="N116" s="108">
        <f>AVERAGE(N117:N119)</f>
        <v>2.3333333333333335</v>
      </c>
      <c r="O116" s="108">
        <f>AVERAGE(O117:O119)</f>
        <v>1.6666666666666667</v>
      </c>
      <c r="P116" s="108">
        <f>AVERAGE(P117:P119)</f>
        <v>1</v>
      </c>
      <c r="Q116" s="108">
        <f>AVERAGE(Q117:Q119)</f>
        <v>2.3333333333333335</v>
      </c>
      <c r="R116" s="108">
        <f>AVERAGE(R117:R119)</f>
        <v>1.6666666666666667</v>
      </c>
      <c r="S116" s="108">
        <f>AVERAGE(S117:S119)</f>
        <v>1</v>
      </c>
      <c r="T116" s="108">
        <f>AVERAGE(T117:T119)</f>
        <v>2.3333333333333335</v>
      </c>
      <c r="U116" s="109">
        <f>AVERAGE(U117:U119)</f>
        <v>31</v>
      </c>
    </row>
    <row r="117" spans="1:21" ht="14.25" hidden="1" outlineLevel="1" thickBot="1" thickTop="1">
      <c r="A117" s="98"/>
      <c r="B117" s="107"/>
      <c r="C117" s="128">
        <v>1</v>
      </c>
      <c r="D117" s="129">
        <v>2</v>
      </c>
      <c r="E117" s="129">
        <v>1</v>
      </c>
      <c r="F117" s="129">
        <v>1</v>
      </c>
      <c r="G117" s="129">
        <v>1</v>
      </c>
      <c r="H117" s="129">
        <v>2</v>
      </c>
      <c r="I117" s="129">
        <v>1</v>
      </c>
      <c r="J117" s="129">
        <v>3</v>
      </c>
      <c r="K117" s="129">
        <v>1</v>
      </c>
      <c r="L117" s="129">
        <v>1</v>
      </c>
      <c r="M117" s="129">
        <v>2</v>
      </c>
      <c r="N117" s="129">
        <v>1</v>
      </c>
      <c r="O117" s="129">
        <v>2</v>
      </c>
      <c r="P117" s="129">
        <v>1</v>
      </c>
      <c r="Q117" s="129">
        <v>2</v>
      </c>
      <c r="R117" s="129">
        <v>2</v>
      </c>
      <c r="S117" s="129">
        <v>1</v>
      </c>
      <c r="T117" s="130">
        <v>1</v>
      </c>
      <c r="U117" s="114">
        <f>SUM(C117:T117)</f>
        <v>26</v>
      </c>
    </row>
    <row r="118" spans="1:21" ht="14.25" hidden="1" outlineLevel="1" thickBot="1" thickTop="1">
      <c r="A118" s="98"/>
      <c r="B118" s="107"/>
      <c r="C118" s="122">
        <v>1</v>
      </c>
      <c r="D118" s="123">
        <v>2</v>
      </c>
      <c r="E118" s="123">
        <v>2</v>
      </c>
      <c r="F118" s="123">
        <v>2</v>
      </c>
      <c r="G118" s="123">
        <v>5</v>
      </c>
      <c r="H118" s="123">
        <v>1</v>
      </c>
      <c r="I118" s="123">
        <v>1</v>
      </c>
      <c r="J118" s="123">
        <v>2</v>
      </c>
      <c r="K118" s="123">
        <v>1</v>
      </c>
      <c r="L118" s="123">
        <v>3</v>
      </c>
      <c r="M118" s="123">
        <v>1</v>
      </c>
      <c r="N118" s="123">
        <v>5</v>
      </c>
      <c r="O118" s="123">
        <v>2</v>
      </c>
      <c r="P118" s="123">
        <v>1</v>
      </c>
      <c r="Q118" s="123">
        <v>1</v>
      </c>
      <c r="R118" s="123">
        <v>1</v>
      </c>
      <c r="S118" s="123">
        <v>1</v>
      </c>
      <c r="T118" s="124">
        <v>2</v>
      </c>
      <c r="U118" s="114">
        <f>SUM(C118:T118)</f>
        <v>34</v>
      </c>
    </row>
    <row r="119" spans="1:21" ht="14.25" hidden="1" outlineLevel="1" thickBot="1" thickTop="1">
      <c r="A119" s="98"/>
      <c r="B119" s="107"/>
      <c r="C119" s="122">
        <v>1</v>
      </c>
      <c r="D119" s="123">
        <v>2</v>
      </c>
      <c r="E119" s="123">
        <v>2</v>
      </c>
      <c r="F119" s="123">
        <v>2</v>
      </c>
      <c r="G119" s="123">
        <v>1</v>
      </c>
      <c r="H119" s="123">
        <v>1</v>
      </c>
      <c r="I119" s="123">
        <v>3</v>
      </c>
      <c r="J119" s="123">
        <v>3</v>
      </c>
      <c r="K119" s="123">
        <v>1</v>
      </c>
      <c r="L119" s="123">
        <v>2</v>
      </c>
      <c r="M119" s="123">
        <v>1</v>
      </c>
      <c r="N119" s="123">
        <v>1</v>
      </c>
      <c r="O119" s="123">
        <v>1</v>
      </c>
      <c r="P119" s="123">
        <v>1</v>
      </c>
      <c r="Q119" s="123">
        <v>4</v>
      </c>
      <c r="R119" s="123">
        <v>2</v>
      </c>
      <c r="S119" s="123">
        <v>1</v>
      </c>
      <c r="T119" s="124">
        <v>4</v>
      </c>
      <c r="U119" s="114">
        <f>SUM(C119:T119)</f>
        <v>33</v>
      </c>
    </row>
    <row r="120" spans="1:21" ht="14.25" collapsed="1" thickBot="1" thickTop="1">
      <c r="A120" s="106" t="s">
        <v>34</v>
      </c>
      <c r="B120" s="107">
        <f>COUNT(C121:C124)</f>
        <v>4</v>
      </c>
      <c r="C120" s="108">
        <f aca="true" t="shared" si="13" ref="C120:U120">AVERAGE(C121:C124)</f>
        <v>1.5</v>
      </c>
      <c r="D120" s="108">
        <f t="shared" si="13"/>
        <v>2</v>
      </c>
      <c r="E120" s="108">
        <f t="shared" si="13"/>
        <v>1.75</v>
      </c>
      <c r="F120" s="108">
        <f t="shared" si="13"/>
        <v>1.75</v>
      </c>
      <c r="G120" s="108">
        <f t="shared" si="13"/>
        <v>2.25</v>
      </c>
      <c r="H120" s="108">
        <f t="shared" si="13"/>
        <v>1</v>
      </c>
      <c r="I120" s="108">
        <f t="shared" si="13"/>
        <v>2.25</v>
      </c>
      <c r="J120" s="108">
        <f t="shared" si="13"/>
        <v>2.5</v>
      </c>
      <c r="K120" s="108">
        <f t="shared" si="13"/>
        <v>1</v>
      </c>
      <c r="L120" s="108">
        <f t="shared" si="13"/>
        <v>2.5</v>
      </c>
      <c r="M120" s="108">
        <f t="shared" si="13"/>
        <v>1.75</v>
      </c>
      <c r="N120" s="108">
        <f t="shared" si="13"/>
        <v>2</v>
      </c>
      <c r="O120" s="108">
        <f t="shared" si="13"/>
        <v>1.75</v>
      </c>
      <c r="P120" s="108">
        <f t="shared" si="13"/>
        <v>1</v>
      </c>
      <c r="Q120" s="108">
        <f t="shared" si="13"/>
        <v>1.5</v>
      </c>
      <c r="R120" s="108">
        <f t="shared" si="13"/>
        <v>1.25</v>
      </c>
      <c r="S120" s="108">
        <f t="shared" si="13"/>
        <v>1.25</v>
      </c>
      <c r="T120" s="108">
        <f t="shared" si="13"/>
        <v>2.5</v>
      </c>
      <c r="U120" s="109">
        <f t="shared" si="13"/>
        <v>31.5</v>
      </c>
    </row>
    <row r="121" spans="1:21" ht="14.25" hidden="1" outlineLevel="1" thickBot="1" thickTop="1">
      <c r="A121" s="98"/>
      <c r="B121" s="107"/>
      <c r="C121" s="128">
        <v>1</v>
      </c>
      <c r="D121" s="129">
        <v>2</v>
      </c>
      <c r="E121" s="129">
        <v>2</v>
      </c>
      <c r="F121" s="129">
        <v>2</v>
      </c>
      <c r="G121" s="129">
        <v>2</v>
      </c>
      <c r="H121" s="129">
        <v>1</v>
      </c>
      <c r="I121" s="129">
        <v>1</v>
      </c>
      <c r="J121" s="129">
        <v>2</v>
      </c>
      <c r="K121" s="129">
        <v>1</v>
      </c>
      <c r="L121" s="129">
        <v>2</v>
      </c>
      <c r="M121" s="129">
        <v>2</v>
      </c>
      <c r="N121" s="129">
        <v>2</v>
      </c>
      <c r="O121" s="129">
        <v>2</v>
      </c>
      <c r="P121" s="129">
        <v>1</v>
      </c>
      <c r="Q121" s="129">
        <v>1</v>
      </c>
      <c r="R121" s="129">
        <v>1</v>
      </c>
      <c r="S121" s="129">
        <v>1</v>
      </c>
      <c r="T121" s="130">
        <v>1</v>
      </c>
      <c r="U121" s="114">
        <f>SUM(C121:T121)</f>
        <v>27</v>
      </c>
    </row>
    <row r="122" spans="1:21" ht="14.25" hidden="1" outlineLevel="1" thickBot="1" thickTop="1">
      <c r="A122" s="98"/>
      <c r="B122" s="107"/>
      <c r="C122" s="122">
        <v>2</v>
      </c>
      <c r="D122" s="123">
        <v>2</v>
      </c>
      <c r="E122" s="123">
        <v>1</v>
      </c>
      <c r="F122" s="123">
        <v>2</v>
      </c>
      <c r="G122" s="123">
        <v>1</v>
      </c>
      <c r="H122" s="123">
        <v>1</v>
      </c>
      <c r="I122" s="123">
        <v>4</v>
      </c>
      <c r="J122" s="123">
        <v>2</v>
      </c>
      <c r="K122" s="123">
        <v>1</v>
      </c>
      <c r="L122" s="123">
        <v>3</v>
      </c>
      <c r="M122" s="123">
        <v>1</v>
      </c>
      <c r="N122" s="123">
        <v>4</v>
      </c>
      <c r="O122" s="123">
        <v>2</v>
      </c>
      <c r="P122" s="123">
        <v>1</v>
      </c>
      <c r="Q122" s="123">
        <v>1</v>
      </c>
      <c r="R122" s="123">
        <v>1</v>
      </c>
      <c r="S122" s="123">
        <v>1</v>
      </c>
      <c r="T122" s="124">
        <v>3</v>
      </c>
      <c r="U122" s="114">
        <f>SUM(C122:T122)</f>
        <v>33</v>
      </c>
    </row>
    <row r="123" spans="1:21" ht="14.25" hidden="1" outlineLevel="1" thickBot="1" thickTop="1">
      <c r="A123" s="98"/>
      <c r="B123" s="107"/>
      <c r="C123" s="122">
        <v>2</v>
      </c>
      <c r="D123" s="123">
        <v>2</v>
      </c>
      <c r="E123" s="123">
        <v>2</v>
      </c>
      <c r="F123" s="123">
        <v>1</v>
      </c>
      <c r="G123" s="123">
        <v>4</v>
      </c>
      <c r="H123" s="123">
        <v>1</v>
      </c>
      <c r="I123" s="123">
        <v>1</v>
      </c>
      <c r="J123" s="123">
        <v>3</v>
      </c>
      <c r="K123" s="123">
        <v>1</v>
      </c>
      <c r="L123" s="123">
        <v>2</v>
      </c>
      <c r="M123" s="123">
        <v>2</v>
      </c>
      <c r="N123" s="123">
        <v>1</v>
      </c>
      <c r="O123" s="123">
        <v>2</v>
      </c>
      <c r="P123" s="123">
        <v>1</v>
      </c>
      <c r="Q123" s="123">
        <v>2</v>
      </c>
      <c r="R123" s="123">
        <v>1</v>
      </c>
      <c r="S123" s="123">
        <v>1</v>
      </c>
      <c r="T123" s="124">
        <v>5</v>
      </c>
      <c r="U123" s="114">
        <f>SUM(C123:T123)</f>
        <v>34</v>
      </c>
    </row>
    <row r="124" spans="1:21" ht="14.25" hidden="1" outlineLevel="1" thickBot="1" thickTop="1">
      <c r="A124" s="98"/>
      <c r="B124" s="107"/>
      <c r="C124" s="122">
        <v>1</v>
      </c>
      <c r="D124" s="123">
        <v>2</v>
      </c>
      <c r="E124" s="123">
        <v>2</v>
      </c>
      <c r="F124" s="123">
        <v>2</v>
      </c>
      <c r="G124" s="123">
        <v>2</v>
      </c>
      <c r="H124" s="123">
        <v>1</v>
      </c>
      <c r="I124" s="123">
        <v>3</v>
      </c>
      <c r="J124" s="123">
        <v>3</v>
      </c>
      <c r="K124" s="123">
        <v>1</v>
      </c>
      <c r="L124" s="123">
        <v>3</v>
      </c>
      <c r="M124" s="123">
        <v>2</v>
      </c>
      <c r="N124" s="123">
        <v>1</v>
      </c>
      <c r="O124" s="123">
        <v>1</v>
      </c>
      <c r="P124" s="123">
        <v>1</v>
      </c>
      <c r="Q124" s="123">
        <v>2</v>
      </c>
      <c r="R124" s="123">
        <v>2</v>
      </c>
      <c r="S124" s="123">
        <v>2</v>
      </c>
      <c r="T124" s="124">
        <v>1</v>
      </c>
      <c r="U124" s="114">
        <f>SUM(C124:T124)</f>
        <v>32</v>
      </c>
    </row>
    <row r="125" spans="1:21" ht="14.25" collapsed="1" thickBot="1" thickTop="1">
      <c r="A125" s="106" t="s">
        <v>61</v>
      </c>
      <c r="B125" s="107">
        <f>COUNT(C126:C129)</f>
        <v>4</v>
      </c>
      <c r="C125" s="108">
        <f aca="true" t="shared" si="14" ref="C125:U125">AVERAGE(C126:C129)</f>
        <v>2</v>
      </c>
      <c r="D125" s="108">
        <f t="shared" si="14"/>
        <v>2</v>
      </c>
      <c r="E125" s="108">
        <f t="shared" si="14"/>
        <v>1.5</v>
      </c>
      <c r="F125" s="108">
        <f t="shared" si="14"/>
        <v>1.25</v>
      </c>
      <c r="G125" s="108">
        <f t="shared" si="14"/>
        <v>1.75</v>
      </c>
      <c r="H125" s="108">
        <f t="shared" si="14"/>
        <v>1.5</v>
      </c>
      <c r="I125" s="108">
        <f t="shared" si="14"/>
        <v>1.75</v>
      </c>
      <c r="J125" s="108">
        <f t="shared" si="14"/>
        <v>2.75</v>
      </c>
      <c r="K125" s="108">
        <f t="shared" si="14"/>
        <v>1.25</v>
      </c>
      <c r="L125" s="108">
        <f t="shared" si="14"/>
        <v>2</v>
      </c>
      <c r="M125" s="108">
        <f t="shared" si="14"/>
        <v>1.75</v>
      </c>
      <c r="N125" s="108">
        <f t="shared" si="14"/>
        <v>3</v>
      </c>
      <c r="O125" s="108">
        <f t="shared" si="14"/>
        <v>2</v>
      </c>
      <c r="P125" s="108">
        <f t="shared" si="14"/>
        <v>1.25</v>
      </c>
      <c r="Q125" s="108">
        <f t="shared" si="14"/>
        <v>1.75</v>
      </c>
      <c r="R125" s="108">
        <f t="shared" si="14"/>
        <v>1.75</v>
      </c>
      <c r="S125" s="108">
        <f t="shared" si="14"/>
        <v>1.25</v>
      </c>
      <c r="T125" s="108">
        <f t="shared" si="14"/>
        <v>1.25</v>
      </c>
      <c r="U125" s="109">
        <f t="shared" si="14"/>
        <v>31.75</v>
      </c>
    </row>
    <row r="126" spans="1:21" ht="14.25" hidden="1" outlineLevel="1" thickBot="1" thickTop="1">
      <c r="A126" s="98"/>
      <c r="B126" s="107"/>
      <c r="C126" s="128">
        <v>2</v>
      </c>
      <c r="D126" s="129">
        <v>2</v>
      </c>
      <c r="E126" s="129">
        <v>2</v>
      </c>
      <c r="F126" s="129">
        <v>2</v>
      </c>
      <c r="G126" s="129">
        <v>1</v>
      </c>
      <c r="H126" s="129">
        <v>1</v>
      </c>
      <c r="I126" s="129">
        <v>1</v>
      </c>
      <c r="J126" s="129">
        <v>1</v>
      </c>
      <c r="K126" s="129">
        <v>1</v>
      </c>
      <c r="L126" s="129">
        <v>2</v>
      </c>
      <c r="M126" s="129">
        <v>1</v>
      </c>
      <c r="N126" s="129">
        <v>6</v>
      </c>
      <c r="O126" s="129">
        <v>2</v>
      </c>
      <c r="P126" s="129">
        <v>1</v>
      </c>
      <c r="Q126" s="129">
        <v>2</v>
      </c>
      <c r="R126" s="129">
        <v>3</v>
      </c>
      <c r="S126" s="129">
        <v>1</v>
      </c>
      <c r="T126" s="130">
        <v>2</v>
      </c>
      <c r="U126" s="114">
        <f>SUM(C126:T126)</f>
        <v>33</v>
      </c>
    </row>
    <row r="127" spans="1:21" ht="14.25" hidden="1" outlineLevel="1" thickBot="1" thickTop="1">
      <c r="A127" s="98"/>
      <c r="B127" s="107"/>
      <c r="C127" s="122">
        <v>2</v>
      </c>
      <c r="D127" s="123">
        <v>2</v>
      </c>
      <c r="E127" s="123">
        <v>2</v>
      </c>
      <c r="F127" s="123">
        <v>1</v>
      </c>
      <c r="G127" s="123">
        <v>3</v>
      </c>
      <c r="H127" s="123">
        <v>1</v>
      </c>
      <c r="I127" s="123">
        <v>3</v>
      </c>
      <c r="J127" s="123">
        <v>3</v>
      </c>
      <c r="K127" s="123">
        <v>2</v>
      </c>
      <c r="L127" s="123">
        <v>2</v>
      </c>
      <c r="M127" s="123">
        <v>2</v>
      </c>
      <c r="N127" s="123">
        <v>3</v>
      </c>
      <c r="O127" s="123">
        <v>2</v>
      </c>
      <c r="P127" s="123">
        <v>2</v>
      </c>
      <c r="Q127" s="123">
        <v>1</v>
      </c>
      <c r="R127" s="123">
        <v>2</v>
      </c>
      <c r="S127" s="123">
        <v>1</v>
      </c>
      <c r="T127" s="124">
        <v>1</v>
      </c>
      <c r="U127" s="114">
        <f>SUM(C127:T127)</f>
        <v>35</v>
      </c>
    </row>
    <row r="128" spans="1:21" ht="14.25" hidden="1" outlineLevel="1" thickBot="1" thickTop="1">
      <c r="A128" s="98"/>
      <c r="B128" s="107"/>
      <c r="C128" s="122">
        <v>2</v>
      </c>
      <c r="D128" s="123">
        <v>2</v>
      </c>
      <c r="E128" s="123">
        <v>1</v>
      </c>
      <c r="F128" s="123">
        <v>1</v>
      </c>
      <c r="G128" s="123">
        <v>1</v>
      </c>
      <c r="H128" s="123">
        <v>2</v>
      </c>
      <c r="I128" s="123">
        <v>1</v>
      </c>
      <c r="J128" s="123">
        <v>3</v>
      </c>
      <c r="K128" s="123">
        <v>1</v>
      </c>
      <c r="L128" s="123">
        <v>3</v>
      </c>
      <c r="M128" s="123">
        <v>2</v>
      </c>
      <c r="N128" s="123">
        <v>1</v>
      </c>
      <c r="O128" s="123">
        <v>2</v>
      </c>
      <c r="P128" s="123">
        <v>1</v>
      </c>
      <c r="Q128" s="123">
        <v>2</v>
      </c>
      <c r="R128" s="123">
        <v>1</v>
      </c>
      <c r="S128" s="123">
        <v>2</v>
      </c>
      <c r="T128" s="124">
        <v>1</v>
      </c>
      <c r="U128" s="114">
        <f>SUM(C128:T128)</f>
        <v>29</v>
      </c>
    </row>
    <row r="129" spans="1:21" ht="14.25" hidden="1" outlineLevel="1" thickBot="1" thickTop="1">
      <c r="A129" s="98"/>
      <c r="B129" s="107"/>
      <c r="C129" s="122">
        <v>2</v>
      </c>
      <c r="D129" s="123">
        <v>2</v>
      </c>
      <c r="E129" s="123">
        <v>1</v>
      </c>
      <c r="F129" s="123">
        <v>1</v>
      </c>
      <c r="G129" s="123">
        <v>2</v>
      </c>
      <c r="H129" s="123">
        <v>2</v>
      </c>
      <c r="I129" s="123">
        <v>2</v>
      </c>
      <c r="J129" s="123">
        <v>4</v>
      </c>
      <c r="K129" s="123">
        <v>1</v>
      </c>
      <c r="L129" s="123">
        <v>1</v>
      </c>
      <c r="M129" s="123">
        <v>2</v>
      </c>
      <c r="N129" s="123">
        <v>2</v>
      </c>
      <c r="O129" s="123">
        <v>2</v>
      </c>
      <c r="P129" s="123">
        <v>1</v>
      </c>
      <c r="Q129" s="123">
        <v>2</v>
      </c>
      <c r="R129" s="123">
        <v>1</v>
      </c>
      <c r="S129" s="123">
        <v>1</v>
      </c>
      <c r="T129" s="124">
        <v>1</v>
      </c>
      <c r="U129" s="114">
        <f>SUM(C129:T129)</f>
        <v>30</v>
      </c>
    </row>
    <row r="130" spans="1:21" ht="14.25" collapsed="1" thickBot="1" thickTop="1">
      <c r="A130" s="106" t="s">
        <v>64</v>
      </c>
      <c r="B130" s="107">
        <f>COUNT(C131:C131)</f>
        <v>1</v>
      </c>
      <c r="C130" s="108">
        <f>AVERAGE(C131:C131)</f>
        <v>1</v>
      </c>
      <c r="D130" s="108">
        <f>AVERAGE(D131:D131)</f>
        <v>3</v>
      </c>
      <c r="E130" s="108">
        <f>AVERAGE(E131:E131)</f>
        <v>2</v>
      </c>
      <c r="F130" s="108">
        <f>AVERAGE(F131:F131)</f>
        <v>2</v>
      </c>
      <c r="G130" s="108">
        <f>AVERAGE(G131:G131)</f>
        <v>1</v>
      </c>
      <c r="H130" s="108">
        <f>AVERAGE(H131:H131)</f>
        <v>2</v>
      </c>
      <c r="I130" s="108">
        <f>AVERAGE(I131:I131)</f>
        <v>2</v>
      </c>
      <c r="J130" s="108">
        <f>AVERAGE(J131:J131)</f>
        <v>3</v>
      </c>
      <c r="K130" s="108">
        <f>AVERAGE(K131:K131)</f>
        <v>1</v>
      </c>
      <c r="L130" s="108">
        <f>AVERAGE(L131:L131)</f>
        <v>2</v>
      </c>
      <c r="M130" s="108">
        <f>AVERAGE(M131:M131)</f>
        <v>1</v>
      </c>
      <c r="N130" s="108">
        <f>AVERAGE(N131:N131)</f>
        <v>3</v>
      </c>
      <c r="O130" s="108">
        <f>AVERAGE(O131:O131)</f>
        <v>2</v>
      </c>
      <c r="P130" s="108">
        <f>AVERAGE(P131:P131)</f>
        <v>1</v>
      </c>
      <c r="Q130" s="108">
        <f>AVERAGE(Q131:Q131)</f>
        <v>3</v>
      </c>
      <c r="R130" s="108">
        <f>AVERAGE(R131:R131)</f>
        <v>1</v>
      </c>
      <c r="S130" s="108">
        <f>AVERAGE(S131:S131)</f>
        <v>2</v>
      </c>
      <c r="T130" s="108">
        <f>AVERAGE(T131:T131)</f>
        <v>1</v>
      </c>
      <c r="U130" s="109">
        <f>AVERAGE(U131:U131)</f>
        <v>33</v>
      </c>
    </row>
    <row r="131" spans="1:21" ht="14.25" hidden="1" outlineLevel="1" thickBot="1" thickTop="1">
      <c r="A131" s="98"/>
      <c r="B131" s="107"/>
      <c r="C131" s="128">
        <v>1</v>
      </c>
      <c r="D131" s="129">
        <v>3</v>
      </c>
      <c r="E131" s="129">
        <v>2</v>
      </c>
      <c r="F131" s="129">
        <v>2</v>
      </c>
      <c r="G131" s="129">
        <v>1</v>
      </c>
      <c r="H131" s="129">
        <v>2</v>
      </c>
      <c r="I131" s="129">
        <v>2</v>
      </c>
      <c r="J131" s="129">
        <v>3</v>
      </c>
      <c r="K131" s="129">
        <v>1</v>
      </c>
      <c r="L131" s="129">
        <v>2</v>
      </c>
      <c r="M131" s="129">
        <v>1</v>
      </c>
      <c r="N131" s="129">
        <v>3</v>
      </c>
      <c r="O131" s="129">
        <v>2</v>
      </c>
      <c r="P131" s="129">
        <v>1</v>
      </c>
      <c r="Q131" s="129">
        <v>3</v>
      </c>
      <c r="R131" s="129">
        <v>1</v>
      </c>
      <c r="S131" s="129">
        <v>2</v>
      </c>
      <c r="T131" s="130">
        <v>1</v>
      </c>
      <c r="U131" s="114">
        <f>SUM(C131:T131)</f>
        <v>33</v>
      </c>
    </row>
    <row r="132" spans="1:21" ht="14.25" collapsed="1" thickBot="1" thickTop="1">
      <c r="A132" s="106" t="s">
        <v>37</v>
      </c>
      <c r="B132" s="107">
        <f>COUNT(C133:C137)</f>
        <v>5</v>
      </c>
      <c r="C132" s="108">
        <f aca="true" t="shared" si="15" ref="C132:U132">AVERAGE(C133:C137)</f>
        <v>1.6</v>
      </c>
      <c r="D132" s="108">
        <f t="shared" si="15"/>
        <v>2</v>
      </c>
      <c r="E132" s="108">
        <f t="shared" si="15"/>
        <v>1.8</v>
      </c>
      <c r="F132" s="108">
        <f t="shared" si="15"/>
        <v>1.8</v>
      </c>
      <c r="G132" s="108">
        <f t="shared" si="15"/>
        <v>2</v>
      </c>
      <c r="H132" s="108">
        <f t="shared" si="15"/>
        <v>2</v>
      </c>
      <c r="I132" s="108">
        <f t="shared" si="15"/>
        <v>2.6</v>
      </c>
      <c r="J132" s="108">
        <f t="shared" si="15"/>
        <v>2</v>
      </c>
      <c r="K132" s="108">
        <f t="shared" si="15"/>
        <v>1</v>
      </c>
      <c r="L132" s="108">
        <f t="shared" si="15"/>
        <v>2.6</v>
      </c>
      <c r="M132" s="108">
        <f t="shared" si="15"/>
        <v>2.8</v>
      </c>
      <c r="N132" s="108">
        <f t="shared" si="15"/>
        <v>2.8</v>
      </c>
      <c r="O132" s="108">
        <f t="shared" si="15"/>
        <v>1.6</v>
      </c>
      <c r="P132" s="108">
        <f t="shared" si="15"/>
        <v>1.6</v>
      </c>
      <c r="Q132" s="108">
        <f t="shared" si="15"/>
        <v>2</v>
      </c>
      <c r="R132" s="108">
        <f t="shared" si="15"/>
        <v>2.2</v>
      </c>
      <c r="S132" s="108">
        <f t="shared" si="15"/>
        <v>1.2</v>
      </c>
      <c r="T132" s="108">
        <f t="shared" si="15"/>
        <v>1.8</v>
      </c>
      <c r="U132" s="109">
        <f t="shared" si="15"/>
        <v>35.4</v>
      </c>
    </row>
    <row r="133" spans="1:21" ht="14.25" hidden="1" outlineLevel="1" thickBot="1" thickTop="1">
      <c r="A133" s="98"/>
      <c r="B133" s="107"/>
      <c r="C133" s="128">
        <v>2</v>
      </c>
      <c r="D133" s="129">
        <v>2</v>
      </c>
      <c r="E133" s="129">
        <v>1</v>
      </c>
      <c r="F133" s="129">
        <v>2</v>
      </c>
      <c r="G133" s="129">
        <v>1</v>
      </c>
      <c r="H133" s="129">
        <v>2</v>
      </c>
      <c r="I133" s="129">
        <v>4</v>
      </c>
      <c r="J133" s="129">
        <v>2</v>
      </c>
      <c r="K133" s="129">
        <v>1</v>
      </c>
      <c r="L133" s="129">
        <v>5</v>
      </c>
      <c r="M133" s="129">
        <v>1</v>
      </c>
      <c r="N133" s="129">
        <v>5</v>
      </c>
      <c r="O133" s="129">
        <v>2</v>
      </c>
      <c r="P133" s="129">
        <v>1</v>
      </c>
      <c r="Q133" s="129">
        <v>3</v>
      </c>
      <c r="R133" s="129">
        <v>1</v>
      </c>
      <c r="S133" s="129">
        <v>1</v>
      </c>
      <c r="T133" s="130">
        <v>2</v>
      </c>
      <c r="U133" s="114">
        <f>SUM(C133:T133)</f>
        <v>38</v>
      </c>
    </row>
    <row r="134" spans="1:21" ht="14.25" hidden="1" outlineLevel="1" thickBot="1" thickTop="1">
      <c r="A134" s="98"/>
      <c r="B134" s="107"/>
      <c r="C134" s="122">
        <v>1</v>
      </c>
      <c r="D134" s="123">
        <v>2</v>
      </c>
      <c r="E134" s="123">
        <v>2</v>
      </c>
      <c r="F134" s="123">
        <v>2</v>
      </c>
      <c r="G134" s="123">
        <v>3</v>
      </c>
      <c r="H134" s="123">
        <v>2</v>
      </c>
      <c r="I134" s="123">
        <v>1</v>
      </c>
      <c r="J134" s="123">
        <v>2</v>
      </c>
      <c r="K134" s="123">
        <v>1</v>
      </c>
      <c r="L134" s="123">
        <v>2</v>
      </c>
      <c r="M134" s="123">
        <v>5</v>
      </c>
      <c r="N134" s="123">
        <v>2</v>
      </c>
      <c r="O134" s="123">
        <v>2</v>
      </c>
      <c r="P134" s="123">
        <v>1</v>
      </c>
      <c r="Q134" s="123">
        <v>1</v>
      </c>
      <c r="R134" s="123">
        <v>2</v>
      </c>
      <c r="S134" s="123">
        <v>1</v>
      </c>
      <c r="T134" s="124">
        <v>2</v>
      </c>
      <c r="U134" s="114">
        <f>SUM(C134:T134)</f>
        <v>34</v>
      </c>
    </row>
    <row r="135" spans="1:21" ht="14.25" hidden="1" outlineLevel="1" thickBot="1" thickTop="1">
      <c r="A135" s="98"/>
      <c r="B135" s="107"/>
      <c r="C135" s="122">
        <v>1</v>
      </c>
      <c r="D135" s="123">
        <v>2</v>
      </c>
      <c r="E135" s="123">
        <v>2</v>
      </c>
      <c r="F135" s="123">
        <v>2</v>
      </c>
      <c r="G135" s="123">
        <v>2</v>
      </c>
      <c r="H135" s="123">
        <v>2</v>
      </c>
      <c r="I135" s="123">
        <v>2</v>
      </c>
      <c r="J135" s="123">
        <v>1</v>
      </c>
      <c r="K135" s="123">
        <v>1</v>
      </c>
      <c r="L135" s="123">
        <v>2</v>
      </c>
      <c r="M135" s="123">
        <v>1</v>
      </c>
      <c r="N135" s="123">
        <v>5</v>
      </c>
      <c r="O135" s="123">
        <v>2</v>
      </c>
      <c r="P135" s="123">
        <v>3</v>
      </c>
      <c r="Q135" s="123">
        <v>2</v>
      </c>
      <c r="R135" s="123">
        <v>1</v>
      </c>
      <c r="S135" s="123">
        <v>2</v>
      </c>
      <c r="T135" s="124">
        <v>1</v>
      </c>
      <c r="U135" s="114">
        <f>SUM(C135:T135)</f>
        <v>34</v>
      </c>
    </row>
    <row r="136" spans="1:21" ht="14.25" hidden="1" outlineLevel="1" thickBot="1" thickTop="1">
      <c r="A136" s="98"/>
      <c r="B136" s="107"/>
      <c r="C136" s="122">
        <v>2</v>
      </c>
      <c r="D136" s="123">
        <v>2</v>
      </c>
      <c r="E136" s="123">
        <v>2</v>
      </c>
      <c r="F136" s="123">
        <v>1</v>
      </c>
      <c r="G136" s="123">
        <v>1</v>
      </c>
      <c r="H136" s="123">
        <v>2</v>
      </c>
      <c r="I136" s="123">
        <v>2</v>
      </c>
      <c r="J136" s="123">
        <v>2</v>
      </c>
      <c r="K136" s="123">
        <v>1</v>
      </c>
      <c r="L136" s="123">
        <v>2</v>
      </c>
      <c r="M136" s="123">
        <v>4</v>
      </c>
      <c r="N136" s="123">
        <v>1</v>
      </c>
      <c r="O136" s="123">
        <v>1</v>
      </c>
      <c r="P136" s="123">
        <v>1</v>
      </c>
      <c r="Q136" s="123">
        <v>2</v>
      </c>
      <c r="R136" s="123">
        <v>4</v>
      </c>
      <c r="S136" s="123">
        <v>1</v>
      </c>
      <c r="T136" s="124">
        <v>2</v>
      </c>
      <c r="U136" s="114">
        <f>SUM(C136:T136)</f>
        <v>33</v>
      </c>
    </row>
    <row r="137" spans="1:21" ht="14.25" hidden="1" outlineLevel="1" thickBot="1" thickTop="1">
      <c r="A137" s="98"/>
      <c r="B137" s="107"/>
      <c r="C137" s="122">
        <v>2</v>
      </c>
      <c r="D137" s="123">
        <v>2</v>
      </c>
      <c r="E137" s="123">
        <v>2</v>
      </c>
      <c r="F137" s="123">
        <v>2</v>
      </c>
      <c r="G137" s="123">
        <v>3</v>
      </c>
      <c r="H137" s="123">
        <v>2</v>
      </c>
      <c r="I137" s="123">
        <v>4</v>
      </c>
      <c r="J137" s="123">
        <v>3</v>
      </c>
      <c r="K137" s="123">
        <v>1</v>
      </c>
      <c r="L137" s="123">
        <v>2</v>
      </c>
      <c r="M137" s="123">
        <v>3</v>
      </c>
      <c r="N137" s="123">
        <v>1</v>
      </c>
      <c r="O137" s="123">
        <v>1</v>
      </c>
      <c r="P137" s="123">
        <v>2</v>
      </c>
      <c r="Q137" s="123">
        <v>2</v>
      </c>
      <c r="R137" s="123">
        <v>3</v>
      </c>
      <c r="S137" s="123">
        <v>1</v>
      </c>
      <c r="T137" s="124">
        <v>2</v>
      </c>
      <c r="U137" s="114">
        <f>SUM(C137:T137)</f>
        <v>38</v>
      </c>
    </row>
    <row r="138" spans="1:21" ht="14.25" collapsed="1" thickBot="1" thickTop="1">
      <c r="A138" s="106" t="s">
        <v>63</v>
      </c>
      <c r="B138" s="107">
        <f>COUNT(C139:C143)</f>
        <v>5</v>
      </c>
      <c r="C138" s="108">
        <f aca="true" t="shared" si="16" ref="C138:U138">AVERAGE(C139:C143)</f>
        <v>2.4</v>
      </c>
      <c r="D138" s="108">
        <f t="shared" si="16"/>
        <v>2.2</v>
      </c>
      <c r="E138" s="108">
        <f t="shared" si="16"/>
        <v>1.6</v>
      </c>
      <c r="F138" s="108">
        <f t="shared" si="16"/>
        <v>1.6</v>
      </c>
      <c r="G138" s="108">
        <f t="shared" si="16"/>
        <v>3</v>
      </c>
      <c r="H138" s="108">
        <f t="shared" si="16"/>
        <v>2</v>
      </c>
      <c r="I138" s="108">
        <f t="shared" si="16"/>
        <v>1.8</v>
      </c>
      <c r="J138" s="108">
        <f t="shared" si="16"/>
        <v>2.2</v>
      </c>
      <c r="K138" s="108">
        <f t="shared" si="16"/>
        <v>1.2</v>
      </c>
      <c r="L138" s="108">
        <f t="shared" si="16"/>
        <v>2.2</v>
      </c>
      <c r="M138" s="108">
        <f t="shared" si="16"/>
        <v>1.2</v>
      </c>
      <c r="N138" s="108">
        <f t="shared" si="16"/>
        <v>3</v>
      </c>
      <c r="O138" s="108">
        <f t="shared" si="16"/>
        <v>2.4</v>
      </c>
      <c r="P138" s="108">
        <f t="shared" si="16"/>
        <v>1.2</v>
      </c>
      <c r="Q138" s="108">
        <f t="shared" si="16"/>
        <v>1.6</v>
      </c>
      <c r="R138" s="108">
        <f t="shared" si="16"/>
        <v>2.2</v>
      </c>
      <c r="S138" s="108">
        <f t="shared" si="16"/>
        <v>1.4</v>
      </c>
      <c r="T138" s="108">
        <f t="shared" si="16"/>
        <v>3.8</v>
      </c>
      <c r="U138" s="109">
        <f t="shared" si="16"/>
        <v>37</v>
      </c>
    </row>
    <row r="139" spans="1:21" ht="14.25" hidden="1" outlineLevel="1" thickBot="1" thickTop="1">
      <c r="A139" s="98"/>
      <c r="B139" s="107"/>
      <c r="C139" s="128">
        <v>2</v>
      </c>
      <c r="D139" s="129">
        <v>3</v>
      </c>
      <c r="E139" s="129">
        <v>1</v>
      </c>
      <c r="F139" s="129">
        <v>2</v>
      </c>
      <c r="G139" s="129">
        <v>3</v>
      </c>
      <c r="H139" s="129">
        <v>2</v>
      </c>
      <c r="I139" s="129">
        <v>2</v>
      </c>
      <c r="J139" s="129">
        <v>2</v>
      </c>
      <c r="K139" s="129">
        <v>1</v>
      </c>
      <c r="L139" s="129">
        <v>3</v>
      </c>
      <c r="M139" s="129">
        <v>1</v>
      </c>
      <c r="N139" s="129">
        <v>3</v>
      </c>
      <c r="O139" s="129">
        <v>2</v>
      </c>
      <c r="P139" s="129">
        <v>1</v>
      </c>
      <c r="Q139" s="129">
        <v>2</v>
      </c>
      <c r="R139" s="129">
        <v>1</v>
      </c>
      <c r="S139" s="129">
        <v>1</v>
      </c>
      <c r="T139" s="130">
        <v>7</v>
      </c>
      <c r="U139" s="114">
        <f>SUM(C139:T139)</f>
        <v>39</v>
      </c>
    </row>
    <row r="140" spans="1:21" ht="14.25" hidden="1" outlineLevel="1" thickBot="1" thickTop="1">
      <c r="A140" s="98"/>
      <c r="B140" s="107"/>
      <c r="C140" s="122">
        <v>2</v>
      </c>
      <c r="D140" s="123">
        <v>2</v>
      </c>
      <c r="E140" s="123">
        <v>2</v>
      </c>
      <c r="F140" s="123">
        <v>2</v>
      </c>
      <c r="G140" s="123">
        <v>2</v>
      </c>
      <c r="H140" s="123">
        <v>2</v>
      </c>
      <c r="I140" s="123">
        <v>1</v>
      </c>
      <c r="J140" s="123">
        <v>1</v>
      </c>
      <c r="K140" s="123">
        <v>1</v>
      </c>
      <c r="L140" s="123">
        <v>2</v>
      </c>
      <c r="M140" s="123">
        <v>2</v>
      </c>
      <c r="N140" s="123">
        <v>1</v>
      </c>
      <c r="O140" s="123">
        <v>4</v>
      </c>
      <c r="P140" s="123">
        <v>1</v>
      </c>
      <c r="Q140" s="123">
        <v>2</v>
      </c>
      <c r="R140" s="123">
        <v>3</v>
      </c>
      <c r="S140" s="123">
        <v>1</v>
      </c>
      <c r="T140" s="124">
        <v>3</v>
      </c>
      <c r="U140" s="114">
        <f>SUM(C140:T140)</f>
        <v>34</v>
      </c>
    </row>
    <row r="141" spans="1:21" ht="14.25" hidden="1" outlineLevel="1" thickBot="1" thickTop="1">
      <c r="A141" s="98"/>
      <c r="B141" s="107"/>
      <c r="C141" s="122">
        <v>3</v>
      </c>
      <c r="D141" s="123">
        <v>2</v>
      </c>
      <c r="E141" s="123">
        <v>2</v>
      </c>
      <c r="F141" s="123">
        <v>1</v>
      </c>
      <c r="G141" s="123">
        <v>2</v>
      </c>
      <c r="H141" s="123">
        <v>2</v>
      </c>
      <c r="I141" s="123">
        <v>3</v>
      </c>
      <c r="J141" s="123">
        <v>4</v>
      </c>
      <c r="K141" s="123">
        <v>1</v>
      </c>
      <c r="L141" s="123">
        <v>2</v>
      </c>
      <c r="M141" s="123">
        <v>1</v>
      </c>
      <c r="N141" s="123">
        <v>3</v>
      </c>
      <c r="O141" s="123">
        <v>2</v>
      </c>
      <c r="P141" s="123">
        <v>1</v>
      </c>
      <c r="Q141" s="123">
        <v>2</v>
      </c>
      <c r="R141" s="123">
        <v>2</v>
      </c>
      <c r="S141" s="123">
        <v>2</v>
      </c>
      <c r="T141" s="124">
        <v>1</v>
      </c>
      <c r="U141" s="114">
        <f>SUM(C141:T141)</f>
        <v>36</v>
      </c>
    </row>
    <row r="142" spans="1:21" ht="14.25" hidden="1" outlineLevel="1" thickBot="1" thickTop="1">
      <c r="A142" s="98"/>
      <c r="B142" s="107"/>
      <c r="C142" s="122">
        <v>2</v>
      </c>
      <c r="D142" s="123">
        <v>3</v>
      </c>
      <c r="E142" s="123">
        <v>2</v>
      </c>
      <c r="F142" s="123">
        <v>2</v>
      </c>
      <c r="G142" s="123">
        <v>3</v>
      </c>
      <c r="H142" s="123">
        <v>2</v>
      </c>
      <c r="I142" s="123">
        <v>2</v>
      </c>
      <c r="J142" s="123">
        <v>2</v>
      </c>
      <c r="K142" s="123">
        <v>2</v>
      </c>
      <c r="L142" s="123">
        <v>2</v>
      </c>
      <c r="M142" s="123">
        <v>1</v>
      </c>
      <c r="N142" s="123">
        <v>7</v>
      </c>
      <c r="O142" s="123">
        <v>2</v>
      </c>
      <c r="P142" s="123">
        <v>2</v>
      </c>
      <c r="Q142" s="123">
        <v>1</v>
      </c>
      <c r="R142" s="123">
        <v>2</v>
      </c>
      <c r="S142" s="123">
        <v>2</v>
      </c>
      <c r="T142" s="124">
        <v>1</v>
      </c>
      <c r="U142" s="114">
        <f>SUM(C142:T142)</f>
        <v>40</v>
      </c>
    </row>
    <row r="143" spans="1:21" ht="14.25" hidden="1" outlineLevel="1" thickBot="1" thickTop="1">
      <c r="A143" s="98"/>
      <c r="B143" s="107"/>
      <c r="C143" s="122">
        <v>3</v>
      </c>
      <c r="D143" s="123">
        <v>1</v>
      </c>
      <c r="E143" s="123">
        <v>1</v>
      </c>
      <c r="F143" s="123">
        <v>1</v>
      </c>
      <c r="G143" s="123">
        <v>5</v>
      </c>
      <c r="H143" s="123">
        <v>2</v>
      </c>
      <c r="I143" s="123">
        <v>1</v>
      </c>
      <c r="J143" s="123">
        <v>2</v>
      </c>
      <c r="K143" s="123">
        <v>1</v>
      </c>
      <c r="L143" s="123">
        <v>2</v>
      </c>
      <c r="M143" s="123">
        <v>1</v>
      </c>
      <c r="N143" s="123">
        <v>1</v>
      </c>
      <c r="O143" s="123">
        <v>2</v>
      </c>
      <c r="P143" s="123">
        <v>1</v>
      </c>
      <c r="Q143" s="123">
        <v>1</v>
      </c>
      <c r="R143" s="123">
        <v>3</v>
      </c>
      <c r="S143" s="123">
        <v>1</v>
      </c>
      <c r="T143" s="124">
        <v>7</v>
      </c>
      <c r="U143" s="114">
        <f>SUM(C143:T143)</f>
        <v>36</v>
      </c>
    </row>
    <row r="144" spans="1:21" ht="14.25" collapsed="1" thickBot="1" thickTop="1">
      <c r="A144" s="106" t="s">
        <v>62</v>
      </c>
      <c r="B144" s="107">
        <f>COUNT(C145:C148)</f>
        <v>4</v>
      </c>
      <c r="C144" s="108">
        <f aca="true" t="shared" si="17" ref="C144:U144">AVERAGE(C145:C148)</f>
        <v>2</v>
      </c>
      <c r="D144" s="108">
        <f t="shared" si="17"/>
        <v>2</v>
      </c>
      <c r="E144" s="108">
        <f t="shared" si="17"/>
        <v>2</v>
      </c>
      <c r="F144" s="108">
        <f t="shared" si="17"/>
        <v>2.25</v>
      </c>
      <c r="G144" s="108">
        <f t="shared" si="17"/>
        <v>3</v>
      </c>
      <c r="H144" s="108">
        <f t="shared" si="17"/>
        <v>1.75</v>
      </c>
      <c r="I144" s="108">
        <f t="shared" si="17"/>
        <v>3.25</v>
      </c>
      <c r="J144" s="108">
        <f t="shared" si="17"/>
        <v>2.75</v>
      </c>
      <c r="K144" s="108">
        <f t="shared" si="17"/>
        <v>1</v>
      </c>
      <c r="L144" s="108">
        <f t="shared" si="17"/>
        <v>2.5</v>
      </c>
      <c r="M144" s="108">
        <f t="shared" si="17"/>
        <v>1.75</v>
      </c>
      <c r="N144" s="108">
        <f t="shared" si="17"/>
        <v>1.75</v>
      </c>
      <c r="O144" s="108">
        <f t="shared" si="17"/>
        <v>2</v>
      </c>
      <c r="P144" s="108">
        <f t="shared" si="17"/>
        <v>1.5</v>
      </c>
      <c r="Q144" s="108">
        <f t="shared" si="17"/>
        <v>2</v>
      </c>
      <c r="R144" s="108">
        <f t="shared" si="17"/>
        <v>1</v>
      </c>
      <c r="S144" s="108">
        <f t="shared" si="17"/>
        <v>1.25</v>
      </c>
      <c r="T144" s="108">
        <f t="shared" si="17"/>
        <v>3.25</v>
      </c>
      <c r="U144" s="109">
        <f t="shared" si="17"/>
        <v>37</v>
      </c>
    </row>
    <row r="145" spans="1:21" ht="14.25" hidden="1" outlineLevel="1" thickBot="1" thickTop="1">
      <c r="A145" s="98"/>
      <c r="B145" s="107"/>
      <c r="C145" s="128">
        <v>3</v>
      </c>
      <c r="D145" s="129">
        <v>2</v>
      </c>
      <c r="E145" s="129">
        <v>2</v>
      </c>
      <c r="F145" s="129">
        <v>2</v>
      </c>
      <c r="G145" s="129">
        <v>1</v>
      </c>
      <c r="H145" s="129">
        <v>2</v>
      </c>
      <c r="I145" s="129">
        <v>5</v>
      </c>
      <c r="J145" s="129">
        <v>2</v>
      </c>
      <c r="K145" s="129">
        <v>1</v>
      </c>
      <c r="L145" s="129">
        <v>2</v>
      </c>
      <c r="M145" s="129">
        <v>2</v>
      </c>
      <c r="N145" s="129">
        <v>2</v>
      </c>
      <c r="O145" s="129">
        <v>3</v>
      </c>
      <c r="P145" s="129">
        <v>1</v>
      </c>
      <c r="Q145" s="129">
        <v>2</v>
      </c>
      <c r="R145" s="129">
        <v>1</v>
      </c>
      <c r="S145" s="129">
        <v>2</v>
      </c>
      <c r="T145" s="130">
        <v>2</v>
      </c>
      <c r="U145" s="114">
        <f>SUM(C145:T145)</f>
        <v>37</v>
      </c>
    </row>
    <row r="146" spans="1:21" ht="14.25" hidden="1" outlineLevel="1" thickBot="1" thickTop="1">
      <c r="A146" s="98"/>
      <c r="B146" s="107"/>
      <c r="C146" s="122">
        <v>1</v>
      </c>
      <c r="D146" s="123">
        <v>2</v>
      </c>
      <c r="E146" s="123">
        <v>2</v>
      </c>
      <c r="F146" s="123">
        <v>2</v>
      </c>
      <c r="G146" s="123">
        <v>5</v>
      </c>
      <c r="H146" s="123">
        <v>3</v>
      </c>
      <c r="I146" s="123">
        <v>3</v>
      </c>
      <c r="J146" s="123">
        <v>3</v>
      </c>
      <c r="K146" s="123">
        <v>1</v>
      </c>
      <c r="L146" s="123">
        <v>2</v>
      </c>
      <c r="M146" s="123">
        <v>3</v>
      </c>
      <c r="N146" s="123">
        <v>1</v>
      </c>
      <c r="O146" s="123">
        <v>2</v>
      </c>
      <c r="P146" s="123">
        <v>2</v>
      </c>
      <c r="Q146" s="123">
        <v>3</v>
      </c>
      <c r="R146" s="123">
        <v>1</v>
      </c>
      <c r="S146" s="123">
        <v>1</v>
      </c>
      <c r="T146" s="124">
        <v>4</v>
      </c>
      <c r="U146" s="114">
        <f>SUM(C146:T146)</f>
        <v>41</v>
      </c>
    </row>
    <row r="147" spans="1:21" ht="14.25" hidden="1" outlineLevel="1" thickBot="1" thickTop="1">
      <c r="A147" s="98"/>
      <c r="B147" s="107"/>
      <c r="C147" s="122">
        <v>2</v>
      </c>
      <c r="D147" s="123">
        <v>2</v>
      </c>
      <c r="E147" s="123">
        <v>2</v>
      </c>
      <c r="F147" s="123">
        <v>2</v>
      </c>
      <c r="G147" s="123">
        <v>2</v>
      </c>
      <c r="H147" s="123">
        <v>1</v>
      </c>
      <c r="I147" s="123">
        <v>1</v>
      </c>
      <c r="J147" s="123">
        <v>3</v>
      </c>
      <c r="K147" s="123">
        <v>1</v>
      </c>
      <c r="L147" s="123">
        <v>3</v>
      </c>
      <c r="M147" s="123">
        <v>1</v>
      </c>
      <c r="N147" s="123">
        <v>3</v>
      </c>
      <c r="O147" s="123">
        <v>2</v>
      </c>
      <c r="P147" s="123">
        <v>1</v>
      </c>
      <c r="Q147" s="123">
        <v>1</v>
      </c>
      <c r="R147" s="123">
        <v>1</v>
      </c>
      <c r="S147" s="123">
        <v>1</v>
      </c>
      <c r="T147" s="124">
        <v>6</v>
      </c>
      <c r="U147" s="114">
        <f>SUM(C147:T147)</f>
        <v>35</v>
      </c>
    </row>
    <row r="148" spans="1:21" ht="14.25" hidden="1" outlineLevel="1" thickBot="1" thickTop="1">
      <c r="A148" s="98"/>
      <c r="B148" s="107"/>
      <c r="C148" s="122">
        <v>2</v>
      </c>
      <c r="D148" s="123">
        <v>2</v>
      </c>
      <c r="E148" s="123">
        <v>2</v>
      </c>
      <c r="F148" s="123">
        <v>3</v>
      </c>
      <c r="G148" s="123">
        <v>4</v>
      </c>
      <c r="H148" s="123">
        <v>1</v>
      </c>
      <c r="I148" s="123">
        <v>4</v>
      </c>
      <c r="J148" s="123">
        <v>3</v>
      </c>
      <c r="K148" s="123">
        <v>1</v>
      </c>
      <c r="L148" s="123">
        <v>3</v>
      </c>
      <c r="M148" s="123">
        <v>1</v>
      </c>
      <c r="N148" s="123">
        <v>1</v>
      </c>
      <c r="O148" s="123">
        <v>1</v>
      </c>
      <c r="P148" s="123">
        <v>2</v>
      </c>
      <c r="Q148" s="123">
        <v>2</v>
      </c>
      <c r="R148" s="123">
        <v>1</v>
      </c>
      <c r="S148" s="123">
        <v>1</v>
      </c>
      <c r="T148" s="124">
        <v>1</v>
      </c>
      <c r="U148" s="114">
        <f>SUM(C148:T148)</f>
        <v>35</v>
      </c>
    </row>
    <row r="149" spans="1:21" ht="14.25" collapsed="1" thickBot="1" thickTop="1">
      <c r="A149" s="106" t="s">
        <v>65</v>
      </c>
      <c r="B149" s="107">
        <f>COUNT(C150:C153)</f>
        <v>4</v>
      </c>
      <c r="C149" s="108">
        <f aca="true" t="shared" si="18" ref="C149:U149">AVERAGE(C150:C153)</f>
        <v>1.75</v>
      </c>
      <c r="D149" s="108">
        <f t="shared" si="18"/>
        <v>2.5</v>
      </c>
      <c r="E149" s="108">
        <f t="shared" si="18"/>
        <v>1.25</v>
      </c>
      <c r="F149" s="108">
        <f t="shared" si="18"/>
        <v>1.5</v>
      </c>
      <c r="G149" s="108">
        <f t="shared" si="18"/>
        <v>2.75</v>
      </c>
      <c r="H149" s="108">
        <f t="shared" si="18"/>
        <v>1.75</v>
      </c>
      <c r="I149" s="108">
        <f t="shared" si="18"/>
        <v>1.5</v>
      </c>
      <c r="J149" s="108">
        <f t="shared" si="18"/>
        <v>2</v>
      </c>
      <c r="K149" s="108">
        <f t="shared" si="18"/>
        <v>1.5</v>
      </c>
      <c r="L149" s="108">
        <f t="shared" si="18"/>
        <v>2.75</v>
      </c>
      <c r="M149" s="108">
        <f t="shared" si="18"/>
        <v>2.5</v>
      </c>
      <c r="N149" s="108">
        <f t="shared" si="18"/>
        <v>3.5</v>
      </c>
      <c r="O149" s="108">
        <f t="shared" si="18"/>
        <v>2</v>
      </c>
      <c r="P149" s="108">
        <f t="shared" si="18"/>
        <v>1.25</v>
      </c>
      <c r="Q149" s="108">
        <f t="shared" si="18"/>
        <v>2</v>
      </c>
      <c r="R149" s="108">
        <f t="shared" si="18"/>
        <v>3.25</v>
      </c>
      <c r="S149" s="108">
        <f t="shared" si="18"/>
        <v>1.75</v>
      </c>
      <c r="T149" s="108">
        <f t="shared" si="18"/>
        <v>2.5</v>
      </c>
      <c r="U149" s="109">
        <f t="shared" si="18"/>
        <v>38</v>
      </c>
    </row>
    <row r="150" spans="1:21" ht="14.25" hidden="1" outlineLevel="1" thickBot="1" thickTop="1">
      <c r="A150" s="98"/>
      <c r="B150" s="107"/>
      <c r="C150" s="128">
        <v>2</v>
      </c>
      <c r="D150" s="129">
        <v>1</v>
      </c>
      <c r="E150" s="129">
        <v>1</v>
      </c>
      <c r="F150" s="129">
        <v>2</v>
      </c>
      <c r="G150" s="129">
        <v>3</v>
      </c>
      <c r="H150" s="129">
        <v>2</v>
      </c>
      <c r="I150" s="129">
        <v>1</v>
      </c>
      <c r="J150" s="129">
        <v>2</v>
      </c>
      <c r="K150" s="129">
        <v>1</v>
      </c>
      <c r="L150" s="129">
        <v>2</v>
      </c>
      <c r="M150" s="129">
        <v>3</v>
      </c>
      <c r="N150" s="129">
        <v>3</v>
      </c>
      <c r="O150" s="129">
        <v>2</v>
      </c>
      <c r="P150" s="129">
        <v>1</v>
      </c>
      <c r="Q150" s="129">
        <v>1</v>
      </c>
      <c r="R150" s="129">
        <v>4</v>
      </c>
      <c r="S150" s="129">
        <v>2</v>
      </c>
      <c r="T150" s="130">
        <v>5</v>
      </c>
      <c r="U150" s="114">
        <f>SUM(C150:T150)</f>
        <v>38</v>
      </c>
    </row>
    <row r="151" spans="1:21" ht="14.25" hidden="1" outlineLevel="1" thickBot="1" thickTop="1">
      <c r="A151" s="98"/>
      <c r="B151" s="107"/>
      <c r="C151" s="122">
        <v>1</v>
      </c>
      <c r="D151" s="123">
        <v>3</v>
      </c>
      <c r="E151" s="123">
        <v>1</v>
      </c>
      <c r="F151" s="123">
        <v>2</v>
      </c>
      <c r="G151" s="123">
        <v>3</v>
      </c>
      <c r="H151" s="123">
        <v>2</v>
      </c>
      <c r="I151" s="123">
        <v>2</v>
      </c>
      <c r="J151" s="123">
        <v>1</v>
      </c>
      <c r="K151" s="123">
        <v>1</v>
      </c>
      <c r="L151" s="123">
        <v>2</v>
      </c>
      <c r="M151" s="123">
        <v>3</v>
      </c>
      <c r="N151" s="123">
        <v>7</v>
      </c>
      <c r="O151" s="123">
        <v>2</v>
      </c>
      <c r="P151" s="123">
        <v>1</v>
      </c>
      <c r="Q151" s="123">
        <v>1</v>
      </c>
      <c r="R151" s="123">
        <v>5</v>
      </c>
      <c r="S151" s="123">
        <v>2</v>
      </c>
      <c r="T151" s="124">
        <v>1</v>
      </c>
      <c r="U151" s="114">
        <f>SUM(C151:T151)</f>
        <v>40</v>
      </c>
    </row>
    <row r="152" spans="1:21" ht="14.25" hidden="1" outlineLevel="1" thickBot="1" thickTop="1">
      <c r="A152" s="98"/>
      <c r="B152" s="107"/>
      <c r="C152" s="122">
        <v>2</v>
      </c>
      <c r="D152" s="123">
        <v>3</v>
      </c>
      <c r="E152" s="123">
        <v>1</v>
      </c>
      <c r="F152" s="123">
        <v>1</v>
      </c>
      <c r="G152" s="123">
        <v>1</v>
      </c>
      <c r="H152" s="123">
        <v>1</v>
      </c>
      <c r="I152" s="123">
        <v>2</v>
      </c>
      <c r="J152" s="123">
        <v>2</v>
      </c>
      <c r="K152" s="123">
        <v>2</v>
      </c>
      <c r="L152" s="123">
        <v>3</v>
      </c>
      <c r="M152" s="123">
        <v>1</v>
      </c>
      <c r="N152" s="123">
        <v>2</v>
      </c>
      <c r="O152" s="123">
        <v>2</v>
      </c>
      <c r="P152" s="123">
        <v>1</v>
      </c>
      <c r="Q152" s="123">
        <v>1</v>
      </c>
      <c r="R152" s="123">
        <v>1</v>
      </c>
      <c r="S152" s="123">
        <v>2</v>
      </c>
      <c r="T152" s="124">
        <v>3</v>
      </c>
      <c r="U152" s="114">
        <f>SUM(C152:T152)</f>
        <v>31</v>
      </c>
    </row>
    <row r="153" spans="1:21" ht="14.25" hidden="1" outlineLevel="1" thickBot="1" thickTop="1">
      <c r="A153" s="98"/>
      <c r="B153" s="107"/>
      <c r="C153" s="122">
        <v>2</v>
      </c>
      <c r="D153" s="123">
        <v>3</v>
      </c>
      <c r="E153" s="123">
        <v>2</v>
      </c>
      <c r="F153" s="123">
        <v>1</v>
      </c>
      <c r="G153" s="123">
        <v>4</v>
      </c>
      <c r="H153" s="123">
        <v>2</v>
      </c>
      <c r="I153" s="123">
        <v>1</v>
      </c>
      <c r="J153" s="123">
        <v>3</v>
      </c>
      <c r="K153" s="123">
        <v>2</v>
      </c>
      <c r="L153" s="123">
        <v>4</v>
      </c>
      <c r="M153" s="123">
        <v>3</v>
      </c>
      <c r="N153" s="123">
        <v>2</v>
      </c>
      <c r="O153" s="123">
        <v>2</v>
      </c>
      <c r="P153" s="123">
        <v>2</v>
      </c>
      <c r="Q153" s="123">
        <v>5</v>
      </c>
      <c r="R153" s="123">
        <v>3</v>
      </c>
      <c r="S153" s="123">
        <v>1</v>
      </c>
      <c r="T153" s="124">
        <v>1</v>
      </c>
      <c r="U153" s="114">
        <f>SUM(C153:T153)</f>
        <v>43</v>
      </c>
    </row>
    <row r="154" spans="1:21" ht="14.25" collapsed="1" thickBot="1" thickTop="1">
      <c r="A154" s="106" t="s">
        <v>44</v>
      </c>
      <c r="B154" s="107">
        <f>COUNT(C155:C156)</f>
        <v>2</v>
      </c>
      <c r="C154" s="108">
        <f>AVERAGE(C155:C156)</f>
        <v>1</v>
      </c>
      <c r="D154" s="108">
        <f>AVERAGE(D155:D156)</f>
        <v>2</v>
      </c>
      <c r="E154" s="108">
        <f>AVERAGE(E155:E156)</f>
        <v>2</v>
      </c>
      <c r="F154" s="108">
        <f>AVERAGE(F155:F156)</f>
        <v>2.5</v>
      </c>
      <c r="G154" s="108">
        <f>AVERAGE(G155:G156)</f>
        <v>2.5</v>
      </c>
      <c r="H154" s="108">
        <f>AVERAGE(H155:H156)</f>
        <v>2</v>
      </c>
      <c r="I154" s="108">
        <f>AVERAGE(I155:I156)</f>
        <v>2</v>
      </c>
      <c r="J154" s="108">
        <f>AVERAGE(J155:J156)</f>
        <v>2</v>
      </c>
      <c r="K154" s="108">
        <f>AVERAGE(K155:K156)</f>
        <v>1</v>
      </c>
      <c r="L154" s="108">
        <f>AVERAGE(L155:L156)</f>
        <v>2.5</v>
      </c>
      <c r="M154" s="108">
        <f>AVERAGE(M155:M156)</f>
        <v>1</v>
      </c>
      <c r="N154" s="108">
        <f>AVERAGE(N155:N156)</f>
        <v>2.5</v>
      </c>
      <c r="O154" s="108">
        <f>AVERAGE(O155:O156)</f>
        <v>1.5</v>
      </c>
      <c r="P154" s="108">
        <f>AVERAGE(P155:P156)</f>
        <v>2.5</v>
      </c>
      <c r="Q154" s="108">
        <f>AVERAGE(Q155:Q156)</f>
        <v>1.5</v>
      </c>
      <c r="R154" s="108">
        <f>AVERAGE(R155:R156)</f>
        <v>4.5</v>
      </c>
      <c r="S154" s="108">
        <f>AVERAGE(S155:S156)</f>
        <v>2.5</v>
      </c>
      <c r="T154" s="108">
        <f>AVERAGE(T155:T156)</f>
        <v>3</v>
      </c>
      <c r="U154" s="109">
        <f>AVERAGE(U155:U156)</f>
        <v>38.5</v>
      </c>
    </row>
    <row r="155" spans="1:21" ht="14.25" hidden="1" outlineLevel="1" thickBot="1" thickTop="1">
      <c r="A155" s="98"/>
      <c r="B155" s="107"/>
      <c r="C155" s="110">
        <v>1</v>
      </c>
      <c r="D155" s="111">
        <v>2</v>
      </c>
      <c r="E155" s="111">
        <v>2</v>
      </c>
      <c r="F155" s="111">
        <v>3</v>
      </c>
      <c r="G155" s="111">
        <v>3</v>
      </c>
      <c r="H155" s="111">
        <v>3</v>
      </c>
      <c r="I155" s="111">
        <v>2</v>
      </c>
      <c r="J155" s="111">
        <v>3</v>
      </c>
      <c r="K155" s="111">
        <v>1</v>
      </c>
      <c r="L155" s="111">
        <v>2</v>
      </c>
      <c r="M155" s="111">
        <v>1</v>
      </c>
      <c r="N155" s="111">
        <v>3</v>
      </c>
      <c r="O155" s="111">
        <v>1</v>
      </c>
      <c r="P155" s="111">
        <v>3</v>
      </c>
      <c r="Q155" s="111">
        <v>2</v>
      </c>
      <c r="R155" s="111">
        <v>2</v>
      </c>
      <c r="S155" s="111">
        <v>3</v>
      </c>
      <c r="T155" s="134">
        <v>5</v>
      </c>
      <c r="U155" s="114">
        <f>SUM(C155:T155)</f>
        <v>42</v>
      </c>
    </row>
    <row r="156" spans="1:21" ht="14.25" hidden="1" outlineLevel="1" thickBot="1" thickTop="1">
      <c r="A156" s="98"/>
      <c r="B156" s="107"/>
      <c r="C156" s="119">
        <v>1</v>
      </c>
      <c r="D156" s="120">
        <v>2</v>
      </c>
      <c r="E156" s="120">
        <v>2</v>
      </c>
      <c r="F156" s="120">
        <v>2</v>
      </c>
      <c r="G156" s="120">
        <v>2</v>
      </c>
      <c r="H156" s="120">
        <v>1</v>
      </c>
      <c r="I156" s="120">
        <v>2</v>
      </c>
      <c r="J156" s="120">
        <v>1</v>
      </c>
      <c r="K156" s="120">
        <v>1</v>
      </c>
      <c r="L156" s="120">
        <v>3</v>
      </c>
      <c r="M156" s="120">
        <v>1</v>
      </c>
      <c r="N156" s="120">
        <v>2</v>
      </c>
      <c r="O156" s="120">
        <v>2</v>
      </c>
      <c r="P156" s="120">
        <v>2</v>
      </c>
      <c r="Q156" s="120">
        <v>1</v>
      </c>
      <c r="R156" s="120">
        <v>7</v>
      </c>
      <c r="S156" s="120">
        <v>2</v>
      </c>
      <c r="T156" s="121">
        <v>1</v>
      </c>
      <c r="U156" s="114">
        <f>SUM(C156:T156)</f>
        <v>35</v>
      </c>
    </row>
    <row r="157" spans="1:22" ht="14.25" collapsed="1" thickBot="1" thickTop="1">
      <c r="A157" s="98" t="s">
        <v>1</v>
      </c>
      <c r="B157" s="109"/>
      <c r="C157" s="108">
        <f>AVERAGE(C8,C15,C21,C28,C35,C40,C44,C51,C57,C61,C65,C69,C75,C81,C84,C91,C98,C104,C110,C112,C116,C120,C125,C130,C132,C138,C144,C149,C154)</f>
        <v>1.3327586206896551</v>
      </c>
      <c r="D157" s="108">
        <f aca="true" t="shared" si="19" ref="D157:T157">AVERAGE(D8,D15,D21,D28,D35,D40,D44,D51,D57,D61,D65,D69,D75,D81,D84,D91,D98,D104,D110,D112,D116,D120,D125,D130,D132,D138,D144,D149,D154)</f>
        <v>1.9931034482758623</v>
      </c>
      <c r="E157" s="108">
        <f t="shared" si="19"/>
        <v>1.582183908045977</v>
      </c>
      <c r="F157" s="108">
        <f t="shared" si="19"/>
        <v>1.4879310344827585</v>
      </c>
      <c r="G157" s="108">
        <f t="shared" si="19"/>
        <v>1.8114942528735634</v>
      </c>
      <c r="H157" s="108">
        <f t="shared" si="19"/>
        <v>1.5333333333333334</v>
      </c>
      <c r="I157" s="108">
        <f t="shared" si="19"/>
        <v>1.7011494252873562</v>
      </c>
      <c r="J157" s="108">
        <f t="shared" si="19"/>
        <v>2.067816091954023</v>
      </c>
      <c r="K157" s="108">
        <f t="shared" si="19"/>
        <v>1.0701149425287355</v>
      </c>
      <c r="L157" s="108">
        <f t="shared" si="19"/>
        <v>2.020689655172414</v>
      </c>
      <c r="M157" s="108">
        <f t="shared" si="19"/>
        <v>1.4051724137931034</v>
      </c>
      <c r="N157" s="108">
        <f t="shared" si="19"/>
        <v>1.957471264367816</v>
      </c>
      <c r="O157" s="108">
        <f t="shared" si="19"/>
        <v>1.706896551724138</v>
      </c>
      <c r="P157" s="108">
        <f t="shared" si="19"/>
        <v>1.2080459770114942</v>
      </c>
      <c r="Q157" s="108">
        <f t="shared" si="19"/>
        <v>2.0511494252873566</v>
      </c>
      <c r="R157" s="108">
        <f t="shared" si="19"/>
        <v>1.7373563218390806</v>
      </c>
      <c r="S157" s="108">
        <f t="shared" si="19"/>
        <v>1.3701149425287353</v>
      </c>
      <c r="T157" s="108">
        <f t="shared" si="19"/>
        <v>1.8545977011494252</v>
      </c>
      <c r="U157" s="144">
        <f>AVERAGE(U8,U15,U21,U28,U35,U40,U44,U51,U57,U61,U65,U69,U75,U81,U84,U91,U98,U104,U110,U112,U116,U120,U125,U130,U132,U138,U144,U149,U154)</f>
        <v>29.89137931034483</v>
      </c>
      <c r="V157" s="145"/>
    </row>
    <row r="158" ht="13.5" thickTop="1"/>
    <row r="159" ht="12.75">
      <c r="B159" s="146"/>
    </row>
  </sheetData>
  <sheetProtection/>
  <mergeCells count="3">
    <mergeCell ref="A1:U1"/>
    <mergeCell ref="A5:U5"/>
    <mergeCell ref="A3:U3"/>
  </mergeCells>
  <conditionalFormatting sqref="C8:T9 C12:T22 C25:T29 C32:T45 C48:T52 C54:T71 C73:T76 C78:T83 C110:T119 C154:T156 C157:U157">
    <cfRule type="cellIs" priority="184" dxfId="2" operator="lessThan" stopIfTrue="1">
      <formula>20/18</formula>
    </cfRule>
    <cfRule type="cellIs" priority="185" dxfId="1" operator="lessThan" stopIfTrue="1">
      <formula>25/18</formula>
    </cfRule>
    <cfRule type="cellIs" priority="186" dxfId="0" operator="lessThan" stopIfTrue="1">
      <formula>30/18</formula>
    </cfRule>
  </conditionalFormatting>
  <conditionalFormatting sqref="U158:U65258 U4 U6:U8 U13:U22 U25:U29 U32:U45 U48:U51 U56:U63 U65:U71 U73:U76 U78:U83 U110:U119">
    <cfRule type="cellIs" priority="187" dxfId="2" operator="lessThan" stopIfTrue="1">
      <formula>20</formula>
    </cfRule>
    <cfRule type="cellIs" priority="188" dxfId="1" operator="lessThan" stopIfTrue="1">
      <formula>25</formula>
    </cfRule>
    <cfRule type="cellIs" priority="189" dxfId="0" operator="lessThan" stopIfTrue="1">
      <formula>30</formula>
    </cfRule>
  </conditionalFormatting>
  <conditionalFormatting sqref="U154 U156">
    <cfRule type="cellIs" priority="181" dxfId="2" operator="lessThan" stopIfTrue="1">
      <formula>20</formula>
    </cfRule>
    <cfRule type="cellIs" priority="182" dxfId="1" operator="lessThan" stopIfTrue="1">
      <formula>25</formula>
    </cfRule>
    <cfRule type="cellIs" priority="183" dxfId="0" operator="lessThan" stopIfTrue="1">
      <formula>30</formula>
    </cfRule>
  </conditionalFormatting>
  <conditionalFormatting sqref="U9 U12">
    <cfRule type="cellIs" priority="175" dxfId="2" operator="lessThan" stopIfTrue="1">
      <formula>20</formula>
    </cfRule>
    <cfRule type="cellIs" priority="176" dxfId="1" operator="lessThan" stopIfTrue="1">
      <formula>25</formula>
    </cfRule>
    <cfRule type="cellIs" priority="177" dxfId="0" operator="lessThan" stopIfTrue="1">
      <formula>30</formula>
    </cfRule>
  </conditionalFormatting>
  <conditionalFormatting sqref="U52 U54:U55">
    <cfRule type="cellIs" priority="178" dxfId="2" operator="lessThan" stopIfTrue="1">
      <formula>20</formula>
    </cfRule>
    <cfRule type="cellIs" priority="179" dxfId="1" operator="lessThan" stopIfTrue="1">
      <formula>25</formula>
    </cfRule>
    <cfRule type="cellIs" priority="180" dxfId="0" operator="lessThan" stopIfTrue="1">
      <formula>30</formula>
    </cfRule>
  </conditionalFormatting>
  <conditionalFormatting sqref="U155">
    <cfRule type="cellIs" priority="172" dxfId="2" operator="lessThan" stopIfTrue="1">
      <formula>20</formula>
    </cfRule>
    <cfRule type="cellIs" priority="173" dxfId="1" operator="lessThan" stopIfTrue="1">
      <formula>25</formula>
    </cfRule>
    <cfRule type="cellIs" priority="174" dxfId="0" operator="lessThan" stopIfTrue="1">
      <formula>30</formula>
    </cfRule>
  </conditionalFormatting>
  <conditionalFormatting sqref="C120:T124">
    <cfRule type="cellIs" priority="166" dxfId="2" operator="lessThan" stopIfTrue="1">
      <formula>20/18</formula>
    </cfRule>
    <cfRule type="cellIs" priority="167" dxfId="1" operator="lessThan" stopIfTrue="1">
      <formula>25/18</formula>
    </cfRule>
    <cfRule type="cellIs" priority="168" dxfId="0" operator="lessThan" stopIfTrue="1">
      <formula>30/18</formula>
    </cfRule>
  </conditionalFormatting>
  <conditionalFormatting sqref="U120:U124">
    <cfRule type="cellIs" priority="169" dxfId="2" operator="lessThan" stopIfTrue="1">
      <formula>20</formula>
    </cfRule>
    <cfRule type="cellIs" priority="170" dxfId="1" operator="lessThan" stopIfTrue="1">
      <formula>25</formula>
    </cfRule>
    <cfRule type="cellIs" priority="171" dxfId="0" operator="lessThan" stopIfTrue="1">
      <formula>30</formula>
    </cfRule>
  </conditionalFormatting>
  <conditionalFormatting sqref="C84:T85 C88:T90">
    <cfRule type="cellIs" priority="154" dxfId="2" operator="lessThan" stopIfTrue="1">
      <formula>20/18</formula>
    </cfRule>
    <cfRule type="cellIs" priority="155" dxfId="1" operator="lessThan" stopIfTrue="1">
      <formula>25/18</formula>
    </cfRule>
    <cfRule type="cellIs" priority="156" dxfId="0" operator="lessThan" stopIfTrue="1">
      <formula>30/18</formula>
    </cfRule>
  </conditionalFormatting>
  <conditionalFormatting sqref="U84:U85 U88:U90">
    <cfRule type="cellIs" priority="157" dxfId="2" operator="lessThan" stopIfTrue="1">
      <formula>20</formula>
    </cfRule>
    <cfRule type="cellIs" priority="158" dxfId="1" operator="lessThan" stopIfTrue="1">
      <formula>25</formula>
    </cfRule>
    <cfRule type="cellIs" priority="159" dxfId="0" operator="lessThan" stopIfTrue="1">
      <formula>30</formula>
    </cfRule>
  </conditionalFormatting>
  <conditionalFormatting sqref="C91:T92 C95:T97">
    <cfRule type="cellIs" priority="148" dxfId="2" operator="lessThan" stopIfTrue="1">
      <formula>20/18</formula>
    </cfRule>
    <cfRule type="cellIs" priority="149" dxfId="1" operator="lessThan" stopIfTrue="1">
      <formula>25/18</formula>
    </cfRule>
    <cfRule type="cellIs" priority="150" dxfId="0" operator="lessThan" stopIfTrue="1">
      <formula>30/18</formula>
    </cfRule>
  </conditionalFormatting>
  <conditionalFormatting sqref="U91:U92 U95:U97">
    <cfRule type="cellIs" priority="151" dxfId="2" operator="lessThan" stopIfTrue="1">
      <formula>20</formula>
    </cfRule>
    <cfRule type="cellIs" priority="152" dxfId="1" operator="lessThan" stopIfTrue="1">
      <formula>25</formula>
    </cfRule>
    <cfRule type="cellIs" priority="153" dxfId="0" operator="lessThan" stopIfTrue="1">
      <formula>30</formula>
    </cfRule>
  </conditionalFormatting>
  <conditionalFormatting sqref="C98:T99 C101:T103">
    <cfRule type="cellIs" priority="142" dxfId="2" operator="lessThan" stopIfTrue="1">
      <formula>20/18</formula>
    </cfRule>
    <cfRule type="cellIs" priority="143" dxfId="1" operator="lessThan" stopIfTrue="1">
      <formula>25/18</formula>
    </cfRule>
    <cfRule type="cellIs" priority="144" dxfId="0" operator="lessThan" stopIfTrue="1">
      <formula>30/18</formula>
    </cfRule>
  </conditionalFormatting>
  <conditionalFormatting sqref="U98:U99 U101:U103">
    <cfRule type="cellIs" priority="145" dxfId="2" operator="lessThan" stopIfTrue="1">
      <formula>20</formula>
    </cfRule>
    <cfRule type="cellIs" priority="146" dxfId="1" operator="lessThan" stopIfTrue="1">
      <formula>25</formula>
    </cfRule>
    <cfRule type="cellIs" priority="147" dxfId="0" operator="lessThan" stopIfTrue="1">
      <formula>30</formula>
    </cfRule>
  </conditionalFormatting>
  <conditionalFormatting sqref="C104:T105 C107:T109">
    <cfRule type="cellIs" priority="136" dxfId="2" operator="lessThan" stopIfTrue="1">
      <formula>20/18</formula>
    </cfRule>
    <cfRule type="cellIs" priority="137" dxfId="1" operator="lessThan" stopIfTrue="1">
      <formula>25/18</formula>
    </cfRule>
    <cfRule type="cellIs" priority="138" dxfId="0" operator="lessThan" stopIfTrue="1">
      <formula>30/18</formula>
    </cfRule>
  </conditionalFormatting>
  <conditionalFormatting sqref="U104:U105 U107:U109">
    <cfRule type="cellIs" priority="139" dxfId="2" operator="lessThan" stopIfTrue="1">
      <formula>20</formula>
    </cfRule>
    <cfRule type="cellIs" priority="140" dxfId="1" operator="lessThan" stopIfTrue="1">
      <formula>25</formula>
    </cfRule>
    <cfRule type="cellIs" priority="141" dxfId="0" operator="lessThan" stopIfTrue="1">
      <formula>30</formula>
    </cfRule>
  </conditionalFormatting>
  <conditionalFormatting sqref="C10:T11">
    <cfRule type="cellIs" priority="112" dxfId="2" operator="lessThan" stopIfTrue="1">
      <formula>20/18</formula>
    </cfRule>
    <cfRule type="cellIs" priority="113" dxfId="1" operator="lessThan" stopIfTrue="1">
      <formula>25/18</formula>
    </cfRule>
    <cfRule type="cellIs" priority="114" dxfId="0" operator="lessThan" stopIfTrue="1">
      <formula>30/18</formula>
    </cfRule>
  </conditionalFormatting>
  <conditionalFormatting sqref="U11">
    <cfRule type="cellIs" priority="115" dxfId="2" operator="lessThan" stopIfTrue="1">
      <formula>20</formula>
    </cfRule>
    <cfRule type="cellIs" priority="116" dxfId="1" operator="lessThan" stopIfTrue="1">
      <formula>25</formula>
    </cfRule>
    <cfRule type="cellIs" priority="117" dxfId="0" operator="lessThan" stopIfTrue="1">
      <formula>30</formula>
    </cfRule>
  </conditionalFormatting>
  <conditionalFormatting sqref="U10">
    <cfRule type="cellIs" priority="109" dxfId="2" operator="lessThan" stopIfTrue="1">
      <formula>20</formula>
    </cfRule>
    <cfRule type="cellIs" priority="110" dxfId="1" operator="lessThan" stopIfTrue="1">
      <formula>25</formula>
    </cfRule>
    <cfRule type="cellIs" priority="111" dxfId="0" operator="lessThan" stopIfTrue="1">
      <formula>30</formula>
    </cfRule>
  </conditionalFormatting>
  <conditionalFormatting sqref="C23:T24">
    <cfRule type="cellIs" priority="103" dxfId="2" operator="lessThan" stopIfTrue="1">
      <formula>20/18</formula>
    </cfRule>
    <cfRule type="cellIs" priority="104" dxfId="1" operator="lessThan" stopIfTrue="1">
      <formula>25/18</formula>
    </cfRule>
    <cfRule type="cellIs" priority="105" dxfId="0" operator="lessThan" stopIfTrue="1">
      <formula>30/18</formula>
    </cfRule>
  </conditionalFormatting>
  <conditionalFormatting sqref="U23:U24">
    <cfRule type="cellIs" priority="106" dxfId="2" operator="lessThan" stopIfTrue="1">
      <formula>20</formula>
    </cfRule>
    <cfRule type="cellIs" priority="107" dxfId="1" operator="lessThan" stopIfTrue="1">
      <formula>25</formula>
    </cfRule>
    <cfRule type="cellIs" priority="108" dxfId="0" operator="lessThan" stopIfTrue="1">
      <formula>30</formula>
    </cfRule>
  </conditionalFormatting>
  <conditionalFormatting sqref="C30:T31">
    <cfRule type="cellIs" priority="97" dxfId="2" operator="lessThan" stopIfTrue="1">
      <formula>20/18</formula>
    </cfRule>
    <cfRule type="cellIs" priority="98" dxfId="1" operator="lessThan" stopIfTrue="1">
      <formula>25/18</formula>
    </cfRule>
    <cfRule type="cellIs" priority="99" dxfId="0" operator="lessThan" stopIfTrue="1">
      <formula>30/18</formula>
    </cfRule>
  </conditionalFormatting>
  <conditionalFormatting sqref="U30:U31">
    <cfRule type="cellIs" priority="100" dxfId="2" operator="lessThan" stopIfTrue="1">
      <formula>20</formula>
    </cfRule>
    <cfRule type="cellIs" priority="101" dxfId="1" operator="lessThan" stopIfTrue="1">
      <formula>25</formula>
    </cfRule>
    <cfRule type="cellIs" priority="102" dxfId="0" operator="lessThan" stopIfTrue="1">
      <formula>30</formula>
    </cfRule>
  </conditionalFormatting>
  <conditionalFormatting sqref="C46:T47">
    <cfRule type="cellIs" priority="91" dxfId="2" operator="lessThan" stopIfTrue="1">
      <formula>20/18</formula>
    </cfRule>
    <cfRule type="cellIs" priority="92" dxfId="1" operator="lessThan" stopIfTrue="1">
      <formula>25/18</formula>
    </cfRule>
    <cfRule type="cellIs" priority="93" dxfId="0" operator="lessThan" stopIfTrue="1">
      <formula>30/18</formula>
    </cfRule>
  </conditionalFormatting>
  <conditionalFormatting sqref="U46:U47">
    <cfRule type="cellIs" priority="94" dxfId="2" operator="lessThan" stopIfTrue="1">
      <formula>20</formula>
    </cfRule>
    <cfRule type="cellIs" priority="95" dxfId="1" operator="lessThan" stopIfTrue="1">
      <formula>25</formula>
    </cfRule>
    <cfRule type="cellIs" priority="96" dxfId="0" operator="lessThan" stopIfTrue="1">
      <formula>30</formula>
    </cfRule>
  </conditionalFormatting>
  <conditionalFormatting sqref="C53:T53">
    <cfRule type="cellIs" priority="88" dxfId="2" operator="lessThan" stopIfTrue="1">
      <formula>20/18</formula>
    </cfRule>
    <cfRule type="cellIs" priority="89" dxfId="1" operator="lessThan" stopIfTrue="1">
      <formula>25/18</formula>
    </cfRule>
    <cfRule type="cellIs" priority="90" dxfId="0" operator="lessThan" stopIfTrue="1">
      <formula>30/18</formula>
    </cfRule>
  </conditionalFormatting>
  <conditionalFormatting sqref="U53">
    <cfRule type="cellIs" priority="85" dxfId="2" operator="lessThan" stopIfTrue="1">
      <formula>20</formula>
    </cfRule>
    <cfRule type="cellIs" priority="86" dxfId="1" operator="lessThan" stopIfTrue="1">
      <formula>25</formula>
    </cfRule>
    <cfRule type="cellIs" priority="87" dxfId="0" operator="lessThan" stopIfTrue="1">
      <formula>30</formula>
    </cfRule>
  </conditionalFormatting>
  <conditionalFormatting sqref="C72:T72">
    <cfRule type="cellIs" priority="79" dxfId="2" operator="lessThan" stopIfTrue="1">
      <formula>20/18</formula>
    </cfRule>
    <cfRule type="cellIs" priority="80" dxfId="1" operator="lessThan" stopIfTrue="1">
      <formula>25/18</formula>
    </cfRule>
    <cfRule type="cellIs" priority="81" dxfId="0" operator="lessThan" stopIfTrue="1">
      <formula>30/18</formula>
    </cfRule>
  </conditionalFormatting>
  <conditionalFormatting sqref="U72">
    <cfRule type="cellIs" priority="82" dxfId="2" operator="lessThan" stopIfTrue="1">
      <formula>20</formula>
    </cfRule>
    <cfRule type="cellIs" priority="83" dxfId="1" operator="lessThan" stopIfTrue="1">
      <formula>25</formula>
    </cfRule>
    <cfRule type="cellIs" priority="84" dxfId="0" operator="lessThan" stopIfTrue="1">
      <formula>30</formula>
    </cfRule>
  </conditionalFormatting>
  <conditionalFormatting sqref="C77:T77">
    <cfRule type="cellIs" priority="73" dxfId="2" operator="lessThan" stopIfTrue="1">
      <formula>20/18</formula>
    </cfRule>
    <cfRule type="cellIs" priority="74" dxfId="1" operator="lessThan" stopIfTrue="1">
      <formula>25/18</formula>
    </cfRule>
    <cfRule type="cellIs" priority="75" dxfId="0" operator="lessThan" stopIfTrue="1">
      <formula>30/18</formula>
    </cfRule>
  </conditionalFormatting>
  <conditionalFormatting sqref="U77">
    <cfRule type="cellIs" priority="76" dxfId="2" operator="lessThan" stopIfTrue="1">
      <formula>20</formula>
    </cfRule>
    <cfRule type="cellIs" priority="77" dxfId="1" operator="lessThan" stopIfTrue="1">
      <formula>25</formula>
    </cfRule>
    <cfRule type="cellIs" priority="78" dxfId="0" operator="lessThan" stopIfTrue="1">
      <formula>30</formula>
    </cfRule>
  </conditionalFormatting>
  <conditionalFormatting sqref="C86:T87">
    <cfRule type="cellIs" priority="67" dxfId="2" operator="lessThan" stopIfTrue="1">
      <formula>20/18</formula>
    </cfRule>
    <cfRule type="cellIs" priority="68" dxfId="1" operator="lessThan" stopIfTrue="1">
      <formula>25/18</formula>
    </cfRule>
    <cfRule type="cellIs" priority="69" dxfId="0" operator="lessThan" stopIfTrue="1">
      <formula>30/18</formula>
    </cfRule>
  </conditionalFormatting>
  <conditionalFormatting sqref="U86:U87">
    <cfRule type="cellIs" priority="70" dxfId="2" operator="lessThan" stopIfTrue="1">
      <formula>20</formula>
    </cfRule>
    <cfRule type="cellIs" priority="71" dxfId="1" operator="lessThan" stopIfTrue="1">
      <formula>25</formula>
    </cfRule>
    <cfRule type="cellIs" priority="72" dxfId="0" operator="lessThan" stopIfTrue="1">
      <formula>30</formula>
    </cfRule>
  </conditionalFormatting>
  <conditionalFormatting sqref="C93:T94">
    <cfRule type="cellIs" priority="61" dxfId="2" operator="lessThan" stopIfTrue="1">
      <formula>20/18</formula>
    </cfRule>
    <cfRule type="cellIs" priority="62" dxfId="1" operator="lessThan" stopIfTrue="1">
      <formula>25/18</formula>
    </cfRule>
    <cfRule type="cellIs" priority="63" dxfId="0" operator="lessThan" stopIfTrue="1">
      <formula>30/18</formula>
    </cfRule>
  </conditionalFormatting>
  <conditionalFormatting sqref="U93:U94">
    <cfRule type="cellIs" priority="64" dxfId="2" operator="lessThan" stopIfTrue="1">
      <formula>20</formula>
    </cfRule>
    <cfRule type="cellIs" priority="65" dxfId="1" operator="lessThan" stopIfTrue="1">
      <formula>25</formula>
    </cfRule>
    <cfRule type="cellIs" priority="66" dxfId="0" operator="lessThan" stopIfTrue="1">
      <formula>30</formula>
    </cfRule>
  </conditionalFormatting>
  <conditionalFormatting sqref="C100:T100">
    <cfRule type="cellIs" priority="55" dxfId="2" operator="lessThan" stopIfTrue="1">
      <formula>20/18</formula>
    </cfRule>
    <cfRule type="cellIs" priority="56" dxfId="1" operator="lessThan" stopIfTrue="1">
      <formula>25/18</formula>
    </cfRule>
    <cfRule type="cellIs" priority="57" dxfId="0" operator="lessThan" stopIfTrue="1">
      <formula>30/18</formula>
    </cfRule>
  </conditionalFormatting>
  <conditionalFormatting sqref="U100">
    <cfRule type="cellIs" priority="58" dxfId="2" operator="lessThan" stopIfTrue="1">
      <formula>20</formula>
    </cfRule>
    <cfRule type="cellIs" priority="59" dxfId="1" operator="lessThan" stopIfTrue="1">
      <formula>25</formula>
    </cfRule>
    <cfRule type="cellIs" priority="60" dxfId="0" operator="lessThan" stopIfTrue="1">
      <formula>30</formula>
    </cfRule>
  </conditionalFormatting>
  <conditionalFormatting sqref="C106:T106">
    <cfRule type="cellIs" priority="49" dxfId="2" operator="lessThan" stopIfTrue="1">
      <formula>20/18</formula>
    </cfRule>
    <cfRule type="cellIs" priority="50" dxfId="1" operator="lessThan" stopIfTrue="1">
      <formula>25/18</formula>
    </cfRule>
    <cfRule type="cellIs" priority="51" dxfId="0" operator="lessThan" stopIfTrue="1">
      <formula>30/18</formula>
    </cfRule>
  </conditionalFormatting>
  <conditionalFormatting sqref="U106">
    <cfRule type="cellIs" priority="52" dxfId="2" operator="lessThan" stopIfTrue="1">
      <formula>20</formula>
    </cfRule>
    <cfRule type="cellIs" priority="53" dxfId="1" operator="lessThan" stopIfTrue="1">
      <formula>25</formula>
    </cfRule>
    <cfRule type="cellIs" priority="54" dxfId="0" operator="lessThan" stopIfTrue="1">
      <formula>30</formula>
    </cfRule>
  </conditionalFormatting>
  <conditionalFormatting sqref="C149:T153">
    <cfRule type="cellIs" priority="43" dxfId="2" operator="lessThan" stopIfTrue="1">
      <formula>20/18</formula>
    </cfRule>
    <cfRule type="cellIs" priority="44" dxfId="1" operator="lessThan" stopIfTrue="1">
      <formula>25/18</formula>
    </cfRule>
    <cfRule type="cellIs" priority="45" dxfId="0" operator="lessThan" stopIfTrue="1">
      <formula>30/18</formula>
    </cfRule>
  </conditionalFormatting>
  <conditionalFormatting sqref="U149:U153">
    <cfRule type="cellIs" priority="46" dxfId="2" operator="lessThan" stopIfTrue="1">
      <formula>20</formula>
    </cfRule>
    <cfRule type="cellIs" priority="47" dxfId="1" operator="lessThan" stopIfTrue="1">
      <formula>25</formula>
    </cfRule>
    <cfRule type="cellIs" priority="48" dxfId="0" operator="lessThan" stopIfTrue="1">
      <formula>30</formula>
    </cfRule>
  </conditionalFormatting>
  <conditionalFormatting sqref="C125:T129">
    <cfRule type="cellIs" priority="37" dxfId="2" operator="lessThan" stopIfTrue="1">
      <formula>20/18</formula>
    </cfRule>
    <cfRule type="cellIs" priority="38" dxfId="1" operator="lessThan" stopIfTrue="1">
      <formula>25/18</formula>
    </cfRule>
    <cfRule type="cellIs" priority="39" dxfId="0" operator="lessThan" stopIfTrue="1">
      <formula>30/18</formula>
    </cfRule>
  </conditionalFormatting>
  <conditionalFormatting sqref="U125:U129">
    <cfRule type="cellIs" priority="40" dxfId="2" operator="lessThan" stopIfTrue="1">
      <formula>20</formula>
    </cfRule>
    <cfRule type="cellIs" priority="41" dxfId="1" operator="lessThan" stopIfTrue="1">
      <formula>25</formula>
    </cfRule>
    <cfRule type="cellIs" priority="42" dxfId="0" operator="lessThan" stopIfTrue="1">
      <formula>30</formula>
    </cfRule>
  </conditionalFormatting>
  <conditionalFormatting sqref="C130:T131">
    <cfRule type="cellIs" priority="31" dxfId="2" operator="lessThan" stopIfTrue="1">
      <formula>20/18</formula>
    </cfRule>
    <cfRule type="cellIs" priority="32" dxfId="1" operator="lessThan" stopIfTrue="1">
      <formula>25/18</formula>
    </cfRule>
    <cfRule type="cellIs" priority="33" dxfId="0" operator="lessThan" stopIfTrue="1">
      <formula>30/18</formula>
    </cfRule>
  </conditionalFormatting>
  <conditionalFormatting sqref="U130:U131">
    <cfRule type="cellIs" priority="34" dxfId="2" operator="lessThan" stopIfTrue="1">
      <formula>20</formula>
    </cfRule>
    <cfRule type="cellIs" priority="35" dxfId="1" operator="lessThan" stopIfTrue="1">
      <formula>25</formula>
    </cfRule>
    <cfRule type="cellIs" priority="36" dxfId="0" operator="lessThan" stopIfTrue="1">
      <formula>30</formula>
    </cfRule>
  </conditionalFormatting>
  <conditionalFormatting sqref="C132:T133 C135:T137">
    <cfRule type="cellIs" priority="25" dxfId="2" operator="lessThan" stopIfTrue="1">
      <formula>20/18</formula>
    </cfRule>
    <cfRule type="cellIs" priority="26" dxfId="1" operator="lessThan" stopIfTrue="1">
      <formula>25/18</formula>
    </cfRule>
    <cfRule type="cellIs" priority="27" dxfId="0" operator="lessThan" stopIfTrue="1">
      <formula>30/18</formula>
    </cfRule>
  </conditionalFormatting>
  <conditionalFormatting sqref="U132:U133 U135:U137">
    <cfRule type="cellIs" priority="28" dxfId="2" operator="lessThan" stopIfTrue="1">
      <formula>20</formula>
    </cfRule>
    <cfRule type="cellIs" priority="29" dxfId="1" operator="lessThan" stopIfTrue="1">
      <formula>25</formula>
    </cfRule>
    <cfRule type="cellIs" priority="30" dxfId="0" operator="lessThan" stopIfTrue="1">
      <formula>30</formula>
    </cfRule>
  </conditionalFormatting>
  <conditionalFormatting sqref="C134:T134">
    <cfRule type="cellIs" priority="19" dxfId="2" operator="lessThan" stopIfTrue="1">
      <formula>20/18</formula>
    </cfRule>
    <cfRule type="cellIs" priority="20" dxfId="1" operator="lessThan" stopIfTrue="1">
      <formula>25/18</formula>
    </cfRule>
    <cfRule type="cellIs" priority="21" dxfId="0" operator="lessThan" stopIfTrue="1">
      <formula>30/18</formula>
    </cfRule>
  </conditionalFormatting>
  <conditionalFormatting sqref="U134">
    <cfRule type="cellIs" priority="22" dxfId="2" operator="lessThan" stopIfTrue="1">
      <formula>20</formula>
    </cfRule>
    <cfRule type="cellIs" priority="23" dxfId="1" operator="lessThan" stopIfTrue="1">
      <formula>25</formula>
    </cfRule>
    <cfRule type="cellIs" priority="24" dxfId="0" operator="lessThan" stopIfTrue="1">
      <formula>30</formula>
    </cfRule>
  </conditionalFormatting>
  <conditionalFormatting sqref="C138:T139 C141:T143">
    <cfRule type="cellIs" priority="13" dxfId="2" operator="lessThan" stopIfTrue="1">
      <formula>20/18</formula>
    </cfRule>
    <cfRule type="cellIs" priority="14" dxfId="1" operator="lessThan" stopIfTrue="1">
      <formula>25/18</formula>
    </cfRule>
    <cfRule type="cellIs" priority="15" dxfId="0" operator="lessThan" stopIfTrue="1">
      <formula>30/18</formula>
    </cfRule>
  </conditionalFormatting>
  <conditionalFormatting sqref="U138:U139 U141:U143">
    <cfRule type="cellIs" priority="16" dxfId="2" operator="lessThan" stopIfTrue="1">
      <formula>20</formula>
    </cfRule>
    <cfRule type="cellIs" priority="17" dxfId="1" operator="lessThan" stopIfTrue="1">
      <formula>25</formula>
    </cfRule>
    <cfRule type="cellIs" priority="18" dxfId="0" operator="lessThan" stopIfTrue="1">
      <formula>30</formula>
    </cfRule>
  </conditionalFormatting>
  <conditionalFormatting sqref="C140:T140">
    <cfRule type="cellIs" priority="7" dxfId="2" operator="lessThan" stopIfTrue="1">
      <formula>20/18</formula>
    </cfRule>
    <cfRule type="cellIs" priority="8" dxfId="1" operator="lessThan" stopIfTrue="1">
      <formula>25/18</formula>
    </cfRule>
    <cfRule type="cellIs" priority="9" dxfId="0" operator="lessThan" stopIfTrue="1">
      <formula>30/18</formula>
    </cfRule>
  </conditionalFormatting>
  <conditionalFormatting sqref="U140">
    <cfRule type="cellIs" priority="10" dxfId="2" operator="lessThan" stopIfTrue="1">
      <formula>20</formula>
    </cfRule>
    <cfRule type="cellIs" priority="11" dxfId="1" operator="lessThan" stopIfTrue="1">
      <formula>25</formula>
    </cfRule>
    <cfRule type="cellIs" priority="12" dxfId="0" operator="lessThan" stopIfTrue="1">
      <formula>30</formula>
    </cfRule>
  </conditionalFormatting>
  <conditionalFormatting sqref="C144:T148">
    <cfRule type="cellIs" priority="1" dxfId="2" operator="lessThan" stopIfTrue="1">
      <formula>20/18</formula>
    </cfRule>
    <cfRule type="cellIs" priority="2" dxfId="1" operator="lessThan" stopIfTrue="1">
      <formula>25/18</formula>
    </cfRule>
    <cfRule type="cellIs" priority="3" dxfId="0" operator="lessThan" stopIfTrue="1">
      <formula>30/18</formula>
    </cfRule>
  </conditionalFormatting>
  <conditionalFormatting sqref="U144:U148">
    <cfRule type="cellIs" priority="4" dxfId="2" operator="lessThan" stopIfTrue="1">
      <formula>20</formula>
    </cfRule>
    <cfRule type="cellIs" priority="5" dxfId="1" operator="lessThan" stopIfTrue="1">
      <formula>25</formula>
    </cfRule>
    <cfRule type="cellIs" priority="6" dxfId="0" operator="lessThan" stopIfTrue="1">
      <formula>30</formula>
    </cfRule>
  </conditionalFormatting>
  <printOptions/>
  <pageMargins left="0.7875" right="0.7875" top="0.7875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Brukernavn</dc:creator>
  <cp:keywords/>
  <dc:description/>
  <cp:lastModifiedBy>Kjell Nyhus</cp:lastModifiedBy>
  <cp:lastPrinted>2017-05-22T19:43:44Z</cp:lastPrinted>
  <dcterms:created xsi:type="dcterms:W3CDTF">2002-06-09T16:38:36Z</dcterms:created>
  <dcterms:modified xsi:type="dcterms:W3CDTF">2017-05-23T20:35:32Z</dcterms:modified>
  <cp:category/>
  <cp:version/>
  <cp:contentType/>
  <cp:contentStatus/>
</cp:coreProperties>
</file>